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sclient\L\СРС\Боцакова\Паспорта\Новая папка\"/>
    </mc:Choice>
  </mc:AlternateContent>
  <bookViews>
    <workbookView xWindow="0" yWindow="60" windowWidth="14370" windowHeight="9525" tabRatio="87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8" r:id="rId8"/>
    <sheet name="6.1. Паспорт сетевой график " sheetId="9" r:id="rId9"/>
    <sheet name="6.2. Паспорт фин осв ввод (2)" sheetId="17" r:id="rId10"/>
    <sheet name="7. Паспорт отчет о закупке  (2" sheetId="15" r:id="rId11"/>
    <sheet name="8. Общие сведения  " sheetId="16"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Q64" i="17" l="1"/>
  <c r="AM64" i="17"/>
  <c r="AI64" i="17"/>
  <c r="AE64" i="17"/>
  <c r="AA64" i="17"/>
  <c r="W64" i="17"/>
  <c r="S64" i="17"/>
  <c r="O64" i="17"/>
  <c r="K64" i="17"/>
  <c r="AU63" i="17"/>
  <c r="AQ63" i="17"/>
  <c r="AM63" i="17"/>
  <c r="AI63" i="17"/>
  <c r="AE63" i="17"/>
  <c r="AA63" i="17"/>
  <c r="W63" i="17"/>
  <c r="S63" i="17"/>
  <c r="O63" i="17"/>
  <c r="K63" i="17"/>
  <c r="AU62" i="17"/>
  <c r="AQ62" i="17"/>
  <c r="AM62" i="17"/>
  <c r="AI62" i="17"/>
  <c r="AE62" i="17"/>
  <c r="AA62" i="17"/>
  <c r="W62" i="17"/>
  <c r="S62" i="17"/>
  <c r="O62" i="17"/>
  <c r="K62" i="17"/>
  <c r="AU61" i="17"/>
  <c r="AQ61" i="17"/>
  <c r="AM61" i="17"/>
  <c r="AI61" i="17"/>
  <c r="AE61" i="17"/>
  <c r="AA61" i="17"/>
  <c r="W61" i="17"/>
  <c r="S61" i="17"/>
  <c r="O61" i="17"/>
  <c r="K61" i="17"/>
  <c r="AU60" i="17"/>
  <c r="AQ60" i="17"/>
  <c r="AM60" i="17"/>
  <c r="AI60" i="17"/>
  <c r="AE60" i="17"/>
  <c r="AA60" i="17"/>
  <c r="W60" i="17"/>
  <c r="S60" i="17"/>
  <c r="O60" i="17"/>
  <c r="K60" i="17"/>
  <c r="AW52" i="17"/>
  <c r="AT57" i="17"/>
  <c r="AR57" i="17"/>
  <c r="AP57" i="17"/>
  <c r="AN57" i="17"/>
  <c r="AL57" i="17"/>
  <c r="AJ57" i="17"/>
  <c r="AH57" i="17"/>
  <c r="AF57" i="17"/>
  <c r="AD57" i="17"/>
  <c r="AB57" i="17"/>
  <c r="Z57" i="17"/>
  <c r="X57" i="17"/>
  <c r="V57" i="17"/>
  <c r="T57" i="17"/>
  <c r="R57" i="17"/>
  <c r="P57" i="17"/>
  <c r="N57" i="17"/>
  <c r="L57" i="17"/>
  <c r="J57" i="17"/>
  <c r="H57" i="17"/>
  <c r="G57" i="17"/>
  <c r="D57" i="17"/>
  <c r="C57" i="17"/>
  <c r="AW49" i="17"/>
  <c r="AV49" i="17"/>
  <c r="AW47" i="17"/>
  <c r="G56" i="17"/>
  <c r="C56" i="17"/>
  <c r="G55" i="17"/>
  <c r="D55" i="17"/>
  <c r="C55" i="17"/>
  <c r="AW45" i="17"/>
  <c r="AT54" i="17"/>
  <c r="AR54" i="17"/>
  <c r="AP54" i="17"/>
  <c r="AN54" i="17"/>
  <c r="AL54" i="17"/>
  <c r="AJ54" i="17"/>
  <c r="AH54" i="17"/>
  <c r="AF54" i="17"/>
  <c r="AD54" i="17"/>
  <c r="AB54" i="17"/>
  <c r="Z54" i="17"/>
  <c r="X54" i="17"/>
  <c r="V54" i="17"/>
  <c r="T54" i="17"/>
  <c r="R54" i="17"/>
  <c r="P54" i="17"/>
  <c r="N54" i="17"/>
  <c r="L53" i="17"/>
  <c r="J54" i="17"/>
  <c r="H54" i="17"/>
  <c r="G54" i="17"/>
  <c r="D54" i="17"/>
  <c r="C54" i="17"/>
  <c r="G53" i="17"/>
  <c r="D53" i="17"/>
  <c r="C53" i="17"/>
  <c r="AW42" i="17"/>
  <c r="AV42" i="17"/>
  <c r="AW41" i="17"/>
  <c r="AV41" i="17"/>
  <c r="AW40" i="17"/>
  <c r="AV40" i="17"/>
  <c r="AW39" i="17"/>
  <c r="AV39" i="17"/>
  <c r="AW38" i="17"/>
  <c r="AV38" i="17"/>
  <c r="AW37" i="17"/>
  <c r="AV37" i="17"/>
  <c r="AW36" i="17"/>
  <c r="AV36" i="17"/>
  <c r="AW30" i="17"/>
  <c r="AV30" i="17"/>
  <c r="D52" i="17"/>
  <c r="C52" i="17"/>
  <c r="AW29" i="17"/>
  <c r="AV28" i="17"/>
  <c r="C28" i="17" s="1"/>
  <c r="AW27" i="17"/>
  <c r="AV27" i="17"/>
  <c r="C27" i="17" s="1"/>
  <c r="AW24" i="17"/>
  <c r="AV24" i="17"/>
  <c r="D29" i="17" l="1"/>
  <c r="AW28" i="17"/>
  <c r="D28" i="17" s="1"/>
  <c r="D27" i="17" s="1"/>
  <c r="AV29" i="17"/>
  <c r="C29" i="17" s="1"/>
  <c r="H53" i="17"/>
  <c r="P53" i="17"/>
  <c r="T53" i="17"/>
  <c r="X53" i="17"/>
  <c r="AB53" i="17"/>
  <c r="AF53" i="17"/>
  <c r="AJ53" i="17"/>
  <c r="AN53" i="17"/>
  <c r="AR53" i="17"/>
  <c r="AV44" i="17"/>
  <c r="AW54" i="17"/>
  <c r="H55" i="17"/>
  <c r="L55" i="17"/>
  <c r="P55" i="17"/>
  <c r="T55" i="17"/>
  <c r="X55" i="17"/>
  <c r="AB55" i="17"/>
  <c r="AF55" i="17"/>
  <c r="AJ55" i="17"/>
  <c r="AN55" i="17"/>
  <c r="AR55" i="17"/>
  <c r="AV46" i="17"/>
  <c r="AV48" i="17"/>
  <c r="AW57" i="17"/>
  <c r="J53" i="17"/>
  <c r="AW44" i="17"/>
  <c r="N53" i="17"/>
  <c r="R53" i="17"/>
  <c r="V53" i="17"/>
  <c r="Z53" i="17"/>
  <c r="AD53" i="17"/>
  <c r="AH53" i="17"/>
  <c r="AL53" i="17"/>
  <c r="AP53" i="17"/>
  <c r="AT53" i="17"/>
  <c r="J55" i="17"/>
  <c r="AW46" i="17"/>
  <c r="N55" i="17"/>
  <c r="R55" i="17"/>
  <c r="V55" i="17"/>
  <c r="Z55" i="17"/>
  <c r="AD55" i="17"/>
  <c r="AH55" i="17"/>
  <c r="AL55" i="17"/>
  <c r="AP55" i="17"/>
  <c r="AT55" i="17"/>
  <c r="AW48" i="17"/>
  <c r="AV45" i="17"/>
  <c r="D56" i="17"/>
  <c r="H56" i="17"/>
  <c r="J56" i="17"/>
  <c r="L56" i="17"/>
  <c r="N56" i="17"/>
  <c r="P56" i="17"/>
  <c r="R56" i="17"/>
  <c r="T56" i="17"/>
  <c r="V56" i="17"/>
  <c r="X56" i="17"/>
  <c r="Z56" i="17"/>
  <c r="AB56" i="17"/>
  <c r="AD56" i="17"/>
  <c r="AF56" i="17"/>
  <c r="AH56" i="17"/>
  <c r="AJ56" i="17"/>
  <c r="AL56" i="17"/>
  <c r="AN56" i="17"/>
  <c r="AP56" i="17"/>
  <c r="AR56" i="17"/>
  <c r="AT56" i="17"/>
  <c r="AV47" i="17"/>
  <c r="AW50" i="17"/>
  <c r="AV52" i="17"/>
  <c r="L54" i="17"/>
  <c r="AV57" i="17"/>
  <c r="AV50" i="17"/>
  <c r="AU64" i="17"/>
  <c r="G25" i="16"/>
  <c r="AV56" i="17" l="1"/>
  <c r="AW53" i="17"/>
  <c r="AV54" i="17"/>
  <c r="AV53" i="17"/>
  <c r="AW56" i="17"/>
  <c r="AW55" i="17"/>
  <c r="AV55" i="17"/>
  <c r="AY57" i="17"/>
  <c r="AZ57" i="17" s="1"/>
  <c r="AY56" i="17"/>
  <c r="AZ56" i="17" s="1"/>
  <c r="AY53" i="17"/>
  <c r="AZ53" i="17" s="1"/>
  <c r="AY54" i="17"/>
  <c r="AZ54" i="17" s="1"/>
  <c r="AY55" i="17"/>
  <c r="AZ55" i="17" s="1"/>
  <c r="BA53" i="17" l="1"/>
</calcChain>
</file>

<file path=xl/sharedStrings.xml><?xml version="1.0" encoding="utf-8"?>
<sst xmlns="http://schemas.openxmlformats.org/spreadsheetml/2006/main" count="1256" uniqueCount="508">
  <si>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</si>
  <si>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</si>
  <si>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</si>
  <si>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</si>
  <si>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</si>
  <si>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</si>
  <si>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Техническое перевооружение ПС 110/10 кВ "Крутая": замена ОД и КЗ 110 кВ, МКП 110 кВ на элегазовые выключатели 110 кВ (3 компл.) в Сосногорском районе Республики Коми</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</si>
  <si>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</si>
  <si>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</si>
  <si>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</si>
  <si>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</si>
  <si>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</si>
  <si>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</si>
  <si>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</si>
  <si>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</si>
  <si>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</si>
  <si>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</si>
  <si>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</si>
  <si>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</si>
  <si>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</si>
  <si>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</si>
  <si>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</si>
  <si>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</si>
  <si>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</si>
  <si>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</si>
  <si>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</si>
  <si>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</si>
  <si>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</si>
  <si>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</si>
  <si>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</si>
  <si>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</si>
  <si>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</si>
  <si>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</si>
  <si>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</si>
  <si>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</si>
  <si>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</si>
  <si>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</si>
  <si>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</si>
  <si>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</si>
  <si>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</si>
  <si>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</si>
  <si>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32% 0.762МВт, 32% 0.764МВт, 32% 0.765МВт</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</si>
  <si>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</si>
  <si>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</si>
  <si>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</si>
  <si>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</si>
  <si>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</si>
  <si>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</si>
  <si>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</si>
  <si>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</si>
  <si>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</si>
  <si>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</si>
  <si>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</si>
  <si>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</si>
  <si>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</si>
  <si>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</si>
  <si>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</si>
  <si>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</si>
  <si>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</si>
  <si>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</si>
  <si>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</si>
  <si>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</si>
  <si>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</si>
  <si>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</si>
  <si>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</si>
  <si>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</si>
  <si>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</si>
  <si>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</si>
  <si>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</si>
  <si>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</si>
  <si>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</si>
  <si>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</si>
  <si>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</si>
  <si>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</si>
  <si>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</si>
  <si>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</si>
  <si>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</si>
  <si>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</si>
  <si>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</si>
  <si>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</si>
  <si>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</si>
  <si>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</si>
  <si>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</si>
  <si>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«Крутая»</t>
  </si>
  <si>
    <t>выключатель</t>
  </si>
  <si>
    <t>ОД-110/600, КЗ-110</t>
  </si>
  <si>
    <t>ВГП-110</t>
  </si>
  <si>
    <t>ОД 110 Т-1, КЗ Т-1</t>
  </si>
  <si>
    <t>ЭВ 110 Т-1</t>
  </si>
  <si>
    <t>ОД-110/600, КЗ-111</t>
  </si>
  <si>
    <t>ОД 110 Т-2, КЗ Т-2</t>
  </si>
  <si>
    <t>ЭВ 110 Т-2</t>
  </si>
  <si>
    <t>МКП-110М</t>
  </si>
  <si>
    <t>СМВ-110</t>
  </si>
  <si>
    <t>СЭВ 110</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</si>
  <si>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</si>
  <si>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</si>
  <si>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</si>
  <si>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</si>
  <si>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</si>
  <si>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</si>
  <si>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</si>
  <si>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</si>
  <si>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</si>
  <si>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</si>
  <si>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</si>
  <si>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</si>
  <si>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</si>
  <si>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</si>
  <si>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</si>
  <si>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</si>
  <si>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</si>
  <si>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</si>
  <si>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</si>
  <si>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</si>
  <si>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</si>
  <si>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</si>
  <si>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ЦЭС - Протокол заседания НТС от 11.12.2017 бн</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</si>
  <si>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</si>
  <si>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</si>
  <si>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</si>
  <si>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</si>
  <si>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</si>
  <si>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</si>
  <si>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</si>
  <si>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</si>
  <si>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</si>
  <si>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</si>
  <si>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</si>
  <si>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</si>
  <si>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</si>
  <si>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</si>
  <si>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</si>
  <si>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</si>
  <si>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</si>
  <si>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</si>
  <si>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</si>
  <si>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</si>
  <si>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</si>
  <si>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</si>
  <si>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</si>
  <si>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</si>
  <si>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</si>
  <si>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</si>
  <si>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</si>
  <si>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</si>
  <si>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</si>
  <si>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</si>
  <si>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</si>
  <si>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</si>
  <si>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</si>
  <si>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</si>
  <si>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</si>
  <si>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</si>
  <si>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</si>
  <si>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</si>
  <si>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</si>
  <si>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</si>
  <si>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</si>
  <si>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</si>
  <si>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</si>
  <si>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</si>
  <si>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</si>
  <si>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</si>
  <si>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</si>
  <si>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</si>
  <si>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</si>
  <si>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</si>
  <si>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</si>
  <si>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</si>
  <si>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</si>
  <si>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</si>
  <si>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</si>
  <si>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</si>
  <si>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</si>
  <si>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</si>
  <si>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</si>
  <si>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</si>
  <si>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</si>
  <si>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</si>
  <si>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</si>
  <si>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</si>
  <si>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</si>
  <si>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</si>
  <si>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</si>
  <si>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</si>
  <si>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</si>
  <si>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</si>
  <si>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</si>
  <si>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</si>
  <si>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</si>
  <si>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</si>
  <si>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</si>
  <si>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</si>
  <si>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</si>
  <si>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</si>
  <si>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</si>
  <si>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</si>
  <si>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</si>
  <si>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</si>
  <si>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</si>
  <si>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</si>
  <si>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</si>
  <si>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</si>
  <si>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</si>
  <si>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</si>
  <si>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</si>
  <si>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</si>
  <si>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</si>
  <si>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</si>
  <si>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</si>
  <si>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</si>
  <si>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</si>
  <si>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</si>
  <si>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</si>
  <si>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</si>
  <si>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</si>
  <si>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</si>
  <si>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</si>
  <si>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</si>
  <si>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</si>
  <si>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</si>
  <si>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</si>
  <si>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</si>
  <si>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20.04.2024</t>
  </si>
  <si>
    <t>1.7.</t>
  </si>
  <si>
    <t>Приемка проектной документации заказчиком</t>
  </si>
  <si>
    <t>20.08.2024</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</si>
  <si>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</si>
  <si>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</si>
  <si>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</si>
  <si>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</si>
  <si>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</si>
  <si>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</si>
  <si>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29.08.2024</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</si>
  <si>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</si>
  <si>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</si>
  <si>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</si>
  <si>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</si>
  <si>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</si>
  <si>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</si>
  <si>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</si>
  <si>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20.01.2025</t>
  </si>
  <si>
    <t>2.2.</t>
  </si>
  <si>
    <t>Закупка основного оборудования</t>
  </si>
  <si>
    <t>01.02.2025</t>
  </si>
  <si>
    <t>15.03.2025</t>
  </si>
  <si>
    <t>Выполнение строительно- монтажных и пусконаладочных работ</t>
  </si>
  <si>
    <t>3.1.</t>
  </si>
  <si>
    <t>Выполнение подготовительных работ на площадке строительства</t>
  </si>
  <si>
    <t>15.02.2025</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</si>
  <si>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</si>
  <si>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</si>
  <si>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</si>
  <si>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</si>
  <si>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</si>
  <si>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</si>
  <si>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</si>
  <si>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</si>
  <si>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</si>
  <si>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</si>
  <si>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15.09.2025</t>
  </si>
  <si>
    <t>25.09.2025</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</si>
  <si>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</si>
  <si>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</si>
  <si>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</si>
  <si>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</si>
  <si>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</si>
  <si>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</si>
  <si>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</si>
  <si>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</si>
  <si>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</si>
  <si>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</si>
  <si>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</si>
  <si>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30.10.2025</t>
  </si>
  <si>
    <t>4.6.</t>
  </si>
  <si>
    <t>Получение разрешения на ввод объекта в эксплуатацию.</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</si>
  <si>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</si>
  <si>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</si>
  <si>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</si>
  <si>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</si>
  <si>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</si>
  <si>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</si>
  <si>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</si>
  <si>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</si>
  <si>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</si>
  <si>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</si>
  <si>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2018</t>
  </si>
  <si>
    <t>Год 2019</t>
  </si>
  <si>
    <t>Год 2023</t>
  </si>
  <si>
    <t>Итого за период реализации инвестиционной программы</t>
  </si>
  <si>
    <t>Предложение по корректировке плана</t>
  </si>
  <si>
    <t xml:space="preserve"> по состоянию на 01.01.2015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</si>
  <si>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</si>
  <si>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</si>
  <si>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</si>
  <si>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</si>
  <si>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</si>
  <si>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</si>
  <si>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</si>
  <si>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</si>
  <si>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</si>
  <si>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</si>
  <si>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</si>
  <si>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</si>
  <si>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</si>
  <si>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</si>
  <si>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</si>
  <si>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</si>
  <si>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</si>
  <si>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</si>
  <si>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</si>
  <si>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</si>
  <si>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</si>
  <si>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</si>
  <si>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</si>
  <si>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</si>
  <si>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</si>
  <si>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</si>
  <si>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</si>
  <si>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</si>
  <si>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</si>
  <si>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</si>
  <si>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</si>
  <si>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</si>
  <si>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</si>
  <si>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</si>
  <si>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</si>
  <si>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</si>
  <si>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</si>
  <si>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</si>
  <si>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</si>
  <si>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</si>
  <si>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4</t>
  </si>
  <si>
    <t>Ввод объектов (мощностей) в эксплуатацию:</t>
  </si>
  <si>
    <t>4.1</t>
  </si>
  <si>
    <t>объектов электросетевого хозяйства, МВт</t>
  </si>
  <si>
    <t>4.2</t>
  </si>
  <si>
    <t>4.3</t>
  </si>
  <si>
    <t>4.4</t>
  </si>
  <si>
    <t>4.5</t>
  </si>
  <si>
    <t>4.6</t>
  </si>
  <si>
    <t>4.7</t>
  </si>
  <si>
    <t>5</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</si>
  <si>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</si>
  <si>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</si>
  <si>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</si>
  <si>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</si>
  <si>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</si>
  <si>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</si>
  <si>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</si>
  <si>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</si>
  <si>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</si>
  <si>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</si>
  <si>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</si>
  <si>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</si>
  <si>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</si>
  <si>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6</t>
  </si>
  <si>
    <t>Принятие нематериальных активов к бухгалтерскому учету, млн рублей (без НДС)</t>
  </si>
  <si>
    <t>7</t>
  </si>
  <si>
    <t>Вывод мощностей из эксплуатации:</t>
  </si>
  <si>
    <t>7.1</t>
  </si>
  <si>
    <t>7.2</t>
  </si>
  <si>
    <t>7.3</t>
  </si>
  <si>
    <t>7.4</t>
  </si>
  <si>
    <t>линий электропередачи, км</t>
  </si>
  <si>
    <t>7.5</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</si>
  <si>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</si>
  <si>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</si>
  <si>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</si>
  <si>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</si>
  <si>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</si>
  <si>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</si>
  <si>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</si>
  <si>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</si>
  <si>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</si>
  <si>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</si>
  <si>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</si>
  <si>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км КЛ</t>
  </si>
  <si>
    <t>км ВЛ
 2-цеп</t>
  </si>
  <si>
    <t>км ВЛ
 1-цеп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</si>
  <si>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</si>
  <si>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</si>
  <si>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</si>
  <si>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</si>
  <si>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</si>
  <si>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</si>
  <si>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</si>
  <si>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</si>
  <si>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</si>
  <si>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</si>
  <si>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</si>
  <si>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</si>
  <si>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</si>
  <si>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</si>
  <si>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</si>
  <si>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</si>
  <si>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</si>
  <si>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</si>
  <si>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</si>
  <si>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</si>
  <si>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</si>
  <si>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</si>
  <si>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</si>
  <si>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Планируемая (предельная) цена закупки по ГКПЗ, 
тыс рублей
(без НДС)</t>
  </si>
  <si>
    <t>Организатор закупки (юридическое лицо/филиал)</t>
  </si>
  <si>
    <t>Наименование закупаемой продукции</t>
  </si>
  <si>
    <t>Вид закупаемой продукции</t>
  </si>
  <si>
    <t>Характеристики объекта электроэнергетики (объекта инвестиционной деятельности), предусмотренного инвестиционным проектом</t>
  </si>
  <si>
    <t>Ввод объекта в эксплуатацию/окончание работ по проекту
(месяц, год)</t>
  </si>
  <si>
    <t>Вид деятельности</t>
  </si>
  <si>
    <t>Филиал/подразделение</t>
  </si>
  <si>
    <t>№
 п/п</t>
  </si>
  <si>
    <t>Раздел 7. Результаты закупок товаров, работ и услуг, выполненных для целей реализации инвестиционного проекта</t>
  </si>
  <si>
    <t>Филиал ПАО "МРСК Северо-Запада" "Комиэнерго"</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</si>
  <si>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</si>
  <si>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</si>
  <si>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</si>
  <si>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</si>
  <si>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</si>
  <si>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</si>
  <si>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</si>
  <si>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2 014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</si>
  <si>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</si>
  <si>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</si>
  <si>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</si>
  <si>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</si>
  <si>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</si>
  <si>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объем заключенного договора в ценах  2 014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</si>
  <si>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</si>
  <si>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</si>
  <si>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</si>
  <si>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2 015 года с НДС,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</si>
  <si>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</si>
  <si>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</si>
  <si>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</si>
  <si>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</si>
  <si>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</si>
  <si>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</si>
  <si>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</si>
  <si>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</si>
  <si>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</si>
  <si>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</si>
  <si>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</si>
  <si>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</si>
  <si>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</si>
  <si>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</si>
  <si>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</si>
  <si>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</si>
  <si>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</si>
  <si>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</si>
  <si>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</si>
  <si>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</si>
  <si>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</si>
  <si>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</si>
  <si>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</si>
  <si>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</si>
  <si>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</si>
  <si>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</si>
  <si>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</si>
  <si>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</si>
  <si>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</si>
  <si>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</si>
  <si>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</si>
  <si>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</si>
  <si>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ФилиалПАО "МРСК Северо-Запада"</t>
  </si>
  <si>
    <t>Филиал ПАО "МРСК Северо-Запада"</t>
  </si>
  <si>
    <t>требуется замена ОД и КЗ 110 кВ, МКП 110 кВ на элегазовые выключатели 110 кВ</t>
  </si>
  <si>
    <t>13,296 млн.руб/компл</t>
  </si>
  <si>
    <t>I_005-54-1-03.13-0661</t>
  </si>
  <si>
    <t>Обновление оборудования.</t>
  </si>
  <si>
    <t>Техническое перевооружение ПС 110/10 кВ "Крутая": замена ОД и КЗ 110 кВ, МКП 110 кВ на элегазовые выключатели 110 кВ (3 компл.)</t>
  </si>
  <si>
    <t xml:space="preserve"> ПС 110/10 кВ "Крутая": замена ОД и КЗ 110 кВ, МКП 110 кВ на элегазовые выключатели 110 кВ (3 компл.) в Сосногорском районе Республики Коми</t>
  </si>
  <si>
    <t>Техническое перевооружение</t>
  </si>
  <si>
    <t xml:space="preserve">Факт 2015 года </t>
  </si>
  <si>
    <t>Год 2017</t>
  </si>
  <si>
    <t>Год 2020</t>
  </si>
  <si>
    <t>Год 2021</t>
  </si>
  <si>
    <t>Год 2022</t>
  </si>
  <si>
    <t>Год 2024</t>
  </si>
  <si>
    <t>Год 2025</t>
  </si>
  <si>
    <t xml:space="preserve">Факт </t>
  </si>
  <si>
    <t>по состоянию на 01.01.2018</t>
  </si>
  <si>
    <t xml:space="preserve"> </t>
  </si>
  <si>
    <t xml:space="preserve">
</t>
  </si>
  <si>
    <t>филиал ПАО "МРСК Северо-Запада"</t>
  </si>
  <si>
    <t>Денежный поток на собственный капитал, руб</t>
  </si>
  <si>
    <t>до 2 018 г.</t>
  </si>
  <si>
    <t>итого</t>
  </si>
  <si>
    <t>руб.</t>
  </si>
  <si>
    <t>показатель замены выключателей: 3;</t>
  </si>
  <si>
    <t>Республика Коми, г. Сосногорск, п. Верхне-Ижемский</t>
  </si>
  <si>
    <t>ПАО "МРСК Северо-Запада"</t>
  </si>
  <si>
    <t>Релизация в установленный срок</t>
  </si>
  <si>
    <t>г. Сосногорск, п. Верхне-Ижемский</t>
  </si>
  <si>
    <t>2,5 (МВА)</t>
  </si>
  <si>
    <t>33,804 млн. руб. без НДС (в том числе за период реализации программы 33,804 млн. руб. без НДС)</t>
  </si>
  <si>
    <t>Протокол заседания НТС ПО ЦЭС от 11.12.2017 б/н.</t>
  </si>
  <si>
    <t>Н</t>
  </si>
  <si>
    <t>Факт(предложения по корректировке)</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</si>
  <si>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</si>
  <si>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Год раскрытия информации: 2 019 год</t>
  </si>
  <si>
    <t>-</t>
  </si>
  <si>
    <t>Год раскрытия информации: 2019 год</t>
  </si>
  <si>
    <t xml:space="preserve">3 шт. (в т.ч. 0 шт.); </t>
  </si>
  <si>
    <t>Сметный расчет</t>
  </si>
  <si>
    <t>40,168 млн. руб. с НДС (в том числе за период реализации программы 40,168 млн. руб. с НДС)</t>
  </si>
  <si>
    <t>0,45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</si>
</sst>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00"/>
    <numFmt numFmtId="166" formatCode="#,##0_ ;\-#,##0\ "/>
    <numFmt numFmtId="167" formatCode="_-* #,##0.00\ _р_._-;\-* #,##0.00\ _р_._-;_-* &quot;-&quot;??\ _р_._-;_-@_-"/>
    <numFmt numFmtId="168" formatCode="0.00000"/>
    <numFmt numFmtId="169" formatCode="[$-419]mmmm\ yyyy;@"/>
    <numFmt numFmtId="170" formatCode="#,##0.00000"/>
    <numFmt numFmtId="171" formatCode="0.0"/>
    <numFmt numFmtId="172" formatCode="0.000000"/>
    <numFmt numFmtId="173" formatCode="#,##0.000"/>
  </numFmts>
  <fonts count="4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2"/>
    </font>
    <font>
      <b/>
      <sz val="11"/>
      <name val="Times New Roman"/>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239">
    <xf numFmtId="0" fontId="0" fillId="0" borderId="0"/>
    <xf numFmtId="0" fontId="8" fillId="0" borderId="0"/>
    <xf numFmtId="0" fontId="11" fillId="0" borderId="0"/>
    <xf numFmtId="0" fontId="8" fillId="0" borderId="0"/>
    <xf numFmtId="0" fontId="18"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5" borderId="0" applyNumberFormat="0" applyBorder="0" applyAlignment="0" applyProtection="0"/>
    <xf numFmtId="0" fontId="22" fillId="8" borderId="0" applyNumberFormat="0" applyBorder="0" applyAlignment="0" applyProtection="0"/>
    <xf numFmtId="0" fontId="22" fillId="11" borderId="0" applyNumberFormat="0" applyBorder="0" applyAlignment="0" applyProtection="0"/>
    <xf numFmtId="0" fontId="23" fillId="12"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4" fillId="0" borderId="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9" borderId="0" applyNumberFormat="0" applyBorder="0" applyAlignment="0" applyProtection="0"/>
    <xf numFmtId="0" fontId="25" fillId="7" borderId="32" applyNumberFormat="0" applyAlignment="0" applyProtection="0"/>
    <xf numFmtId="0" fontId="26" fillId="20" borderId="33" applyNumberFormat="0" applyAlignment="0" applyProtection="0"/>
    <xf numFmtId="0" fontId="27" fillId="20" borderId="32" applyNumberFormat="0" applyAlignment="0" applyProtection="0"/>
    <xf numFmtId="0" fontId="28" fillId="0" borderId="0" applyBorder="0">
      <alignment horizontal="center" vertical="center" wrapText="1"/>
    </xf>
    <xf numFmtId="0" fontId="29" fillId="0" borderId="34" applyNumberFormat="0" applyFill="0" applyAlignment="0" applyProtection="0"/>
    <xf numFmtId="0" fontId="30" fillId="0" borderId="35" applyNumberFormat="0" applyFill="0" applyAlignment="0" applyProtection="0"/>
    <xf numFmtId="0" fontId="31" fillId="0" borderId="36" applyNumberFormat="0" applyFill="0" applyAlignment="0" applyProtection="0"/>
    <xf numFmtId="0" fontId="31" fillId="0" borderId="0" applyNumberFormat="0" applyFill="0" applyBorder="0" applyAlignment="0" applyProtection="0"/>
    <xf numFmtId="0" fontId="32" fillId="0" borderId="37" applyNumberFormat="0" applyFill="0" applyAlignment="0" applyProtection="0"/>
    <xf numFmtId="0" fontId="33" fillId="21" borderId="38" applyNumberFormat="0" applyAlignment="0" applyProtection="0"/>
    <xf numFmtId="0" fontId="34" fillId="0" borderId="0" applyNumberFormat="0" applyFill="0" applyBorder="0" applyAlignment="0" applyProtection="0"/>
    <xf numFmtId="0" fontId="35" fillId="22" borderId="0" applyNumberFormat="0" applyBorder="0" applyAlignment="0" applyProtection="0"/>
    <xf numFmtId="0" fontId="36" fillId="0" borderId="0"/>
    <xf numFmtId="0" fontId="8" fillId="0" borderId="0"/>
    <xf numFmtId="0" fontId="37" fillId="0" borderId="0"/>
    <xf numFmtId="0" fontId="38" fillId="0" borderId="0"/>
    <xf numFmtId="0" fontId="38" fillId="0" borderId="0"/>
    <xf numFmtId="0" fontId="8" fillId="0" borderId="0"/>
    <xf numFmtId="0" fontId="36" fillId="0" borderId="0"/>
    <xf numFmtId="0" fontId="8" fillId="0" borderId="0"/>
    <xf numFmtId="0" fontId="8" fillId="0" borderId="0"/>
    <xf numFmtId="0" fontId="18"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39" fillId="3" borderId="0" applyNumberFormat="0" applyBorder="0" applyAlignment="0" applyProtection="0"/>
    <xf numFmtId="0" fontId="40" fillId="0" borderId="0" applyNumberFormat="0" applyFill="0" applyBorder="0" applyAlignment="0" applyProtection="0"/>
    <xf numFmtId="0" fontId="22" fillId="23" borderId="39" applyNumberFormat="0" applyFont="0" applyAlignment="0" applyProtection="0"/>
    <xf numFmtId="9" fontId="36"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0" fontId="42" fillId="0" borderId="40" applyNumberFormat="0" applyFill="0" applyAlignment="0" applyProtection="0"/>
    <xf numFmtId="0" fontId="43" fillId="0" borderId="0"/>
    <xf numFmtId="0" fontId="44" fillId="0" borderId="0" applyNumberFormat="0" applyFill="0" applyBorder="0" applyAlignment="0" applyProtection="0"/>
    <xf numFmtId="164" fontId="7" fillId="0" borderId="0" applyFont="0" applyFill="0" applyBorder="0" applyAlignment="0" applyProtection="0"/>
    <xf numFmtId="166" fontId="36" fillId="0" borderId="0" applyFont="0" applyFill="0" applyBorder="0" applyAlignment="0" applyProtection="0"/>
    <xf numFmtId="167" fontId="7" fillId="0" borderId="0" applyFont="0" applyFill="0" applyBorder="0" applyAlignment="0" applyProtection="0"/>
    <xf numFmtId="0" fontId="45" fillId="4" borderId="0" applyNumberFormat="0" applyBorder="0" applyAlignment="0" applyProtection="0"/>
    <xf numFmtId="0" fontId="3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4" fontId="3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cellStyleXfs>
  <cellXfs count="29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8" fillId="0" borderId="0" xfId="1" applyFont="1" applyFill="1"/>
    <xf numFmtId="0" fontId="15" fillId="0" borderId="0" xfId="2" applyFont="1" applyFill="1" applyBorder="1" applyAlignment="1">
      <alignment vertical="center"/>
    </xf>
    <xf numFmtId="0" fontId="8" fillId="0" borderId="25" xfId="1" applyFont="1" applyFill="1" applyBorder="1" applyAlignment="1">
      <alignment horizontal="center" vertical="center" wrapText="1"/>
    </xf>
    <xf numFmtId="0" fontId="10" fillId="0" borderId="24" xfId="1" applyFont="1" applyFill="1" applyBorder="1" applyAlignment="1">
      <alignment horizontal="center" vertical="center" textRotation="90" wrapText="1"/>
    </xf>
    <xf numFmtId="49" fontId="10" fillId="0" borderId="24" xfId="1" applyNumberFormat="1" applyFont="1" applyFill="1" applyBorder="1" applyAlignment="1">
      <alignment horizontal="center" vertical="center" wrapText="1"/>
    </xf>
    <xf numFmtId="0" fontId="10" fillId="0" borderId="24" xfId="1" applyFont="1" applyFill="1" applyBorder="1" applyAlignment="1">
      <alignment horizontal="left" vertical="center" wrapText="1"/>
    </xf>
    <xf numFmtId="49" fontId="8" fillId="0" borderId="24" xfId="1" applyNumberFormat="1" applyFont="1" applyFill="1" applyBorder="1" applyAlignment="1">
      <alignment horizontal="center" vertical="center" wrapText="1"/>
    </xf>
    <xf numFmtId="0" fontId="8" fillId="0" borderId="24" xfId="1" applyFont="1" applyFill="1" applyBorder="1" applyAlignment="1">
      <alignment horizontal="left" vertical="center" wrapText="1"/>
    </xf>
    <xf numFmtId="0" fontId="8" fillId="0" borderId="28" xfId="1" applyFont="1" applyFill="1" applyBorder="1" applyAlignment="1">
      <alignment horizontal="left" vertical="center" wrapText="1"/>
    </xf>
    <xf numFmtId="0" fontId="19" fillId="0" borderId="24" xfId="4" applyFont="1" applyFill="1" applyBorder="1" applyAlignment="1">
      <alignment horizontal="left" vertical="center" wrapText="1"/>
    </xf>
    <xf numFmtId="0" fontId="21" fillId="0" borderId="24" xfId="4" applyFont="1" applyFill="1" applyBorder="1" applyAlignment="1">
      <alignment horizontal="left" vertical="center" wrapText="1"/>
    </xf>
    <xf numFmtId="0" fontId="19" fillId="0" borderId="31" xfId="4" applyFont="1" applyFill="1" applyBorder="1" applyAlignment="1">
      <alignment horizontal="left" vertical="center" wrapText="1"/>
    </xf>
    <xf numFmtId="0" fontId="8" fillId="0" borderId="0" xfId="1" applyFont="1" applyFill="1" applyBorder="1" applyAlignment="1">
      <alignment horizontal="center" vertical="center" wrapText="1"/>
    </xf>
    <xf numFmtId="0" fontId="8" fillId="0" borderId="0" xfId="1" applyFont="1" applyFill="1" applyBorder="1" applyAlignment="1">
      <alignment horizontal="left" vertical="center" wrapText="1"/>
    </xf>
    <xf numFmtId="0" fontId="8" fillId="0" borderId="0" xfId="1" applyFont="1" applyFill="1" applyBorder="1"/>
    <xf numFmtId="0" fontId="8" fillId="0" borderId="0" xfId="1" applyFont="1" applyFill="1" applyBorder="1" applyAlignment="1"/>
    <xf numFmtId="0" fontId="14" fillId="0" borderId="0" xfId="0" applyFont="1"/>
    <xf numFmtId="0" fontId="14" fillId="0" borderId="0" xfId="0" applyFont="1" applyAlignment="1">
      <alignment horizontal="left"/>
    </xf>
    <xf numFmtId="168" fontId="0" fillId="0" borderId="24" xfId="0" applyNumberFormat="1" applyBorder="1" applyAlignment="1">
      <alignment horizontal="left"/>
    </xf>
    <xf numFmtId="0" fontId="14" fillId="0" borderId="24" xfId="0" applyFont="1" applyBorder="1" applyAlignment="1">
      <alignment horizontal="left" vertical="center" wrapText="1"/>
    </xf>
    <xf numFmtId="168" fontId="14" fillId="0" borderId="24" xfId="0" applyNumberFormat="1" applyFont="1" applyBorder="1" applyAlignment="1">
      <alignment horizontal="right" vertical="center"/>
    </xf>
    <xf numFmtId="0" fontId="0" fillId="0" borderId="24" xfId="0" applyBorder="1" applyAlignment="1">
      <alignment horizontal="left"/>
    </xf>
    <xf numFmtId="168" fontId="0" fillId="0" borderId="0" xfId="0" applyNumberFormat="1" applyAlignment="1">
      <alignment horizontal="left"/>
    </xf>
    <xf numFmtId="0" fontId="0" fillId="0" borderId="0" xfId="0" applyAlignment="1">
      <alignment horizontal="left" wrapText="1"/>
    </xf>
    <xf numFmtId="168" fontId="8" fillId="0" borderId="24" xfId="0" applyNumberFormat="1" applyFont="1" applyBorder="1" applyAlignment="1">
      <alignment horizontal="right" vertical="center" wrapText="1"/>
    </xf>
    <xf numFmtId="0" fontId="1" fillId="0" borderId="1" xfId="0" applyFont="1" applyBorder="1" applyAlignment="1">
      <alignment horizontal="left" vertical="center" wrapText="1"/>
    </xf>
    <xf numFmtId="0" fontId="8" fillId="0" borderId="24" xfId="0" applyFont="1" applyBorder="1" applyAlignment="1">
      <alignment horizontal="left" vertical="center" wrapText="1"/>
    </xf>
    <xf numFmtId="168" fontId="14" fillId="0" borderId="24" xfId="0" applyNumberFormat="1" applyFont="1" applyBorder="1" applyAlignment="1">
      <alignment horizontal="left" vertical="center"/>
    </xf>
    <xf numFmtId="0" fontId="14" fillId="0" borderId="24" xfId="0" applyFont="1" applyBorder="1" applyAlignment="1">
      <alignment horizontal="left" vertical="center"/>
    </xf>
    <xf numFmtId="170" fontId="14" fillId="0" borderId="24" xfId="0" applyNumberFormat="1" applyFont="1" applyBorder="1" applyAlignment="1">
      <alignment horizontal="right" vertical="center"/>
    </xf>
    <xf numFmtId="0" fontId="0" fillId="0" borderId="24" xfId="0" applyBorder="1" applyAlignment="1">
      <alignment horizontal="left" vertical="center"/>
    </xf>
    <xf numFmtId="0" fontId="14" fillId="0" borderId="0" xfId="0" applyFont="1" applyAlignment="1">
      <alignment horizontal="left" wrapText="1"/>
    </xf>
    <xf numFmtId="168" fontId="8" fillId="0" borderId="24" xfId="0" applyNumberFormat="1" applyFont="1" applyBorder="1" applyAlignment="1">
      <alignment horizontal="left" vertical="center" wrapText="1"/>
    </xf>
    <xf numFmtId="170" fontId="8" fillId="0" borderId="24"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1" xfId="0"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Fill="1" applyBorder="1" applyAlignment="1">
      <alignment horizontal="center" wrapText="1"/>
    </xf>
    <xf numFmtId="0" fontId="1" fillId="0" borderId="1" xfId="0" applyFont="1" applyBorder="1" applyAlignment="1">
      <alignment horizontal="center" wrapText="1"/>
    </xf>
    <xf numFmtId="0" fontId="8" fillId="0" borderId="0" xfId="1" applyFont="1" applyFill="1" applyAlignment="1">
      <alignment horizontal="center"/>
    </xf>
    <xf numFmtId="0" fontId="14" fillId="0" borderId="24" xfId="2" applyFont="1" applyFill="1" applyBorder="1" applyAlignment="1">
      <alignment horizontal="left" vertical="center" wrapText="1"/>
    </xf>
    <xf numFmtId="4" fontId="8" fillId="0" borderId="0" xfId="1" applyNumberFormat="1" applyFont="1" applyFill="1" applyAlignment="1">
      <alignment horizontal="center"/>
    </xf>
    <xf numFmtId="0" fontId="9" fillId="0" borderId="0" xfId="1" applyFont="1" applyFill="1" applyAlignment="1">
      <alignment horizontal="center" vertical="center"/>
    </xf>
    <xf numFmtId="0" fontId="9" fillId="0" borderId="0" xfId="1" applyFont="1" applyFill="1" applyAlignment="1">
      <alignment horizontal="center"/>
    </xf>
    <xf numFmtId="0" fontId="12" fillId="0" borderId="0" xfId="2" applyFont="1" applyFill="1" applyAlignment="1">
      <alignment vertical="center"/>
    </xf>
    <xf numFmtId="4" fontId="12" fillId="0" borderId="0" xfId="2" applyNumberFormat="1" applyFont="1" applyFill="1" applyAlignment="1">
      <alignment horizontal="center" vertical="center"/>
    </xf>
    <xf numFmtId="0" fontId="12" fillId="0" borderId="0" xfId="2" applyFont="1" applyFill="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Fill="1" applyAlignment="1">
      <alignment vertical="center"/>
    </xf>
    <xf numFmtId="4" fontId="13" fillId="0" borderId="0" xfId="2" applyNumberFormat="1" applyFont="1" applyFill="1" applyAlignment="1">
      <alignment horizontal="center" vertical="center"/>
    </xf>
    <xf numFmtId="0" fontId="13" fillId="0" borderId="0" xfId="2" applyFont="1" applyFill="1" applyBorder="1" applyAlignment="1">
      <alignment horizontal="center" vertical="center"/>
    </xf>
    <xf numFmtId="0" fontId="13" fillId="0" borderId="0" xfId="2" applyFont="1" applyFill="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4" fontId="9" fillId="0" borderId="0" xfId="1" applyNumberFormat="1" applyFont="1" applyFill="1" applyAlignment="1">
      <alignment horizontal="center"/>
    </xf>
    <xf numFmtId="0" fontId="16" fillId="0" borderId="0" xfId="3" applyFont="1" applyFill="1" applyAlignment="1"/>
    <xf numFmtId="0" fontId="10" fillId="0" borderId="0" xfId="3" applyFont="1" applyFill="1" applyAlignment="1"/>
    <xf numFmtId="0" fontId="17" fillId="0" borderId="0" xfId="1" applyFont="1" applyFill="1"/>
    <xf numFmtId="4" fontId="10" fillId="0" borderId="25" xfId="1" applyNumberFormat="1" applyFont="1" applyFill="1" applyBorder="1" applyAlignment="1">
      <alignment horizontal="center" vertical="center" wrapText="1"/>
    </xf>
    <xf numFmtId="4" fontId="10" fillId="0" borderId="24" xfId="1" applyNumberFormat="1" applyFont="1" applyFill="1" applyBorder="1" applyAlignment="1">
      <alignment horizontal="center" vertical="center" textRotation="90" wrapText="1"/>
    </xf>
    <xf numFmtId="0" fontId="10" fillId="0" borderId="24" xfId="1" applyNumberFormat="1" applyFont="1" applyFill="1" applyBorder="1" applyAlignment="1">
      <alignment horizontal="center" vertical="center" wrapText="1"/>
    </xf>
    <xf numFmtId="4" fontId="8" fillId="0" borderId="24" xfId="1" applyNumberFormat="1" applyFont="1" applyFill="1" applyBorder="1" applyAlignment="1">
      <alignment horizontal="center" vertical="center" wrapText="1"/>
    </xf>
    <xf numFmtId="165" fontId="17" fillId="0" borderId="0" xfId="1" applyNumberFormat="1" applyFont="1" applyFill="1"/>
    <xf numFmtId="2" fontId="17" fillId="0" borderId="0" xfId="1" applyNumberFormat="1" applyFont="1" applyFill="1"/>
    <xf numFmtId="4" fontId="8" fillId="0" borderId="24" xfId="1" applyNumberFormat="1" applyFont="1" applyFill="1" applyBorder="1" applyAlignment="1">
      <alignment horizontal="left" vertical="center" wrapText="1"/>
    </xf>
    <xf numFmtId="4" fontId="17" fillId="0" borderId="0" xfId="1" applyNumberFormat="1" applyFont="1" applyFill="1"/>
    <xf numFmtId="4" fontId="8" fillId="0" borderId="0" xfId="1" applyNumberFormat="1" applyFont="1" applyFill="1"/>
    <xf numFmtId="0" fontId="8" fillId="0" borderId="0" xfId="1" applyFont="1" applyFill="1" applyAlignment="1">
      <alignment wrapText="1"/>
    </xf>
    <xf numFmtId="4" fontId="8" fillId="0" borderId="0" xfId="1" applyNumberFormat="1" applyFont="1" applyFill="1" applyBorder="1" applyAlignment="1">
      <alignment horizontal="center" vertical="center" wrapText="1"/>
    </xf>
    <xf numFmtId="1" fontId="8" fillId="0" borderId="0" xfId="1" applyNumberFormat="1" applyFont="1" applyFill="1" applyBorder="1" applyAlignment="1">
      <alignment horizontal="center" vertical="center" wrapText="1"/>
    </xf>
    <xf numFmtId="1" fontId="8" fillId="0" borderId="0" xfId="1" applyNumberFormat="1" applyFont="1" applyFill="1" applyAlignment="1">
      <alignment horizontal="center"/>
    </xf>
    <xf numFmtId="4" fontId="8" fillId="0" borderId="0" xfId="1" applyNumberFormat="1" applyFont="1" applyFill="1" applyBorder="1" applyAlignment="1">
      <alignment horizontal="center" wrapText="1"/>
    </xf>
    <xf numFmtId="0" fontId="8" fillId="0" borderId="0" xfId="1" applyFont="1" applyFill="1" applyBorder="1" applyAlignment="1">
      <alignment horizontal="center" wrapText="1"/>
    </xf>
    <xf numFmtId="4" fontId="8" fillId="0" borderId="0" xfId="1" applyNumberFormat="1" applyFont="1" applyFill="1" applyAlignment="1">
      <alignment horizontal="center" wrapText="1"/>
    </xf>
    <xf numFmtId="0" fontId="8" fillId="0" borderId="0" xfId="1" applyFont="1" applyFill="1" applyAlignment="1">
      <alignment horizontal="center" wrapText="1"/>
    </xf>
    <xf numFmtId="4" fontId="8" fillId="0" borderId="0" xfId="1" applyNumberFormat="1" applyFont="1" applyFill="1" applyBorder="1" applyAlignment="1">
      <alignment horizontal="center"/>
    </xf>
    <xf numFmtId="0" fontId="8" fillId="0" borderId="0" xfId="1" applyFont="1" applyFill="1" applyBorder="1" applyAlignment="1">
      <alignment horizontal="center"/>
    </xf>
    <xf numFmtId="4" fontId="8" fillId="0" borderId="0" xfId="1" applyNumberFormat="1" applyFont="1" applyFill="1" applyAlignment="1">
      <alignment horizontal="center" vertical="top" wrapText="1"/>
    </xf>
    <xf numFmtId="4" fontId="8" fillId="0" borderId="0" xfId="1" applyNumberFormat="1" applyFont="1" applyFill="1" applyAlignment="1">
      <alignment horizontal="center" vertical="center" wrapText="1"/>
    </xf>
    <xf numFmtId="0" fontId="8" fillId="0" borderId="0" xfId="1" applyFont="1" applyFill="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0" fontId="14" fillId="0" borderId="48" xfId="2" applyFont="1" applyFill="1" applyBorder="1" applyAlignment="1">
      <alignment horizontal="left" vertical="center" wrapText="1"/>
    </xf>
    <xf numFmtId="0" fontId="8" fillId="0" borderId="48" xfId="44" applyFont="1" applyFill="1" applyBorder="1" applyAlignment="1">
      <alignment horizontal="left" vertical="center" wrapText="1"/>
    </xf>
    <xf numFmtId="0" fontId="14" fillId="0" borderId="48" xfId="2"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8" fillId="0" borderId="49" xfId="44" applyFont="1" applyFill="1" applyBorder="1" applyAlignment="1">
      <alignment horizontal="left" vertical="center" wrapText="1"/>
    </xf>
    <xf numFmtId="4" fontId="8" fillId="0" borderId="49" xfId="1" applyNumberFormat="1" applyFont="1" applyBorder="1" applyAlignment="1">
      <alignment horizontal="center" vertical="center"/>
    </xf>
    <xf numFmtId="2" fontId="8" fillId="0" borderId="49" xfId="1" applyNumberFormat="1" applyFont="1" applyBorder="1" applyAlignment="1">
      <alignment horizontal="center" vertical="center"/>
    </xf>
    <xf numFmtId="0" fontId="8" fillId="0" borderId="49" xfId="1" applyNumberFormat="1" applyFont="1" applyBorder="1" applyAlignment="1">
      <alignment horizontal="center" vertical="center"/>
    </xf>
    <xf numFmtId="4" fontId="10" fillId="0" borderId="49" xfId="1" applyNumberFormat="1" applyFont="1" applyFill="1" applyBorder="1" applyAlignment="1">
      <alignment horizontal="center" vertical="center" wrapText="1"/>
    </xf>
    <xf numFmtId="4" fontId="8" fillId="0" borderId="49" xfId="1" applyNumberFormat="1" applyFont="1" applyFill="1" applyBorder="1" applyAlignment="1">
      <alignment horizontal="center" vertical="center" wrapText="1"/>
    </xf>
    <xf numFmtId="173" fontId="8" fillId="0" borderId="49" xfId="1" applyNumberFormat="1" applyFont="1" applyBorder="1" applyAlignment="1">
      <alignment horizontal="center" vertical="center"/>
    </xf>
    <xf numFmtId="2" fontId="10" fillId="0" borderId="49" xfId="1" applyNumberFormat="1" applyFont="1" applyFill="1" applyBorder="1" applyAlignment="1">
      <alignment horizontal="center" vertical="center" wrapText="1"/>
    </xf>
    <xf numFmtId="0" fontId="10" fillId="0" borderId="49" xfId="1" applyNumberFormat="1" applyFont="1" applyFill="1" applyBorder="1" applyAlignment="1">
      <alignment horizontal="center" vertical="center" wrapText="1"/>
    </xf>
    <xf numFmtId="0" fontId="8" fillId="0" borderId="49" xfId="1" applyNumberFormat="1" applyFont="1" applyFill="1" applyBorder="1" applyAlignment="1">
      <alignment horizontal="center" vertical="center" wrapText="1"/>
    </xf>
    <xf numFmtId="4" fontId="8" fillId="0" borderId="49" xfId="1" applyNumberFormat="1" applyFont="1" applyBorder="1" applyAlignment="1">
      <alignment horizontal="center"/>
    </xf>
    <xf numFmtId="4" fontId="8" fillId="0" borderId="49" xfId="44" applyNumberFormat="1" applyFont="1" applyFill="1" applyBorder="1" applyAlignment="1">
      <alignment horizontal="center" vertical="center" wrapText="1"/>
    </xf>
    <xf numFmtId="2" fontId="8" fillId="0" borderId="49" xfId="44" applyNumberFormat="1" applyFont="1" applyFill="1" applyBorder="1" applyAlignment="1">
      <alignment horizontal="center" vertical="center" wrapText="1"/>
    </xf>
    <xf numFmtId="0" fontId="8" fillId="0" borderId="49" xfId="44" applyNumberFormat="1" applyFont="1" applyFill="1" applyBorder="1" applyAlignment="1">
      <alignment horizontal="center" vertical="center" wrapText="1"/>
    </xf>
    <xf numFmtId="0" fontId="19" fillId="0" borderId="49" xfId="4" applyNumberFormat="1" applyFont="1" applyFill="1" applyBorder="1" applyAlignment="1">
      <alignment horizontal="center" vertical="center" wrapText="1"/>
    </xf>
    <xf numFmtId="4" fontId="19" fillId="0" borderId="49" xfId="4" applyNumberFormat="1" applyFont="1" applyFill="1" applyBorder="1" applyAlignment="1">
      <alignment horizontal="center" vertical="center" wrapText="1"/>
    </xf>
    <xf numFmtId="2" fontId="19" fillId="0" borderId="49" xfId="4" applyNumberFormat="1" applyFont="1" applyFill="1" applyBorder="1" applyAlignment="1">
      <alignment horizontal="center" vertical="center" wrapText="1"/>
    </xf>
    <xf numFmtId="2" fontId="8" fillId="0" borderId="49" xfId="1" applyNumberFormat="1" applyFont="1" applyFill="1" applyBorder="1" applyAlignment="1">
      <alignment horizontal="center" vertical="center" wrapText="1"/>
    </xf>
    <xf numFmtId="4" fontId="8" fillId="0" borderId="49" xfId="1" applyNumberFormat="1" applyFont="1" applyFill="1" applyBorder="1" applyAlignment="1">
      <alignment horizontal="center" vertical="center"/>
    </xf>
    <xf numFmtId="2" fontId="8" fillId="0" borderId="49" xfId="1"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72" fontId="1" fillId="0" borderId="1" xfId="0" applyNumberFormat="1" applyFont="1" applyBorder="1" applyAlignment="1">
      <alignment horizontal="left" wrapText="1"/>
    </xf>
    <xf numFmtId="0" fontId="2" fillId="0" borderId="7" xfId="0" applyFont="1" applyBorder="1" applyAlignment="1">
      <alignment horizontal="left" wrapText="1"/>
    </xf>
    <xf numFmtId="0" fontId="1" fillId="0" borderId="11" xfId="0" applyFont="1" applyBorder="1" applyAlignment="1">
      <alignment horizontal="left" wrapText="1"/>
    </xf>
    <xf numFmtId="0" fontId="2" fillId="0" borderId="1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7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8" fillId="0" borderId="0" xfId="1" applyFont="1" applyFill="1" applyAlignment="1">
      <alignment horizontal="left" wrapText="1"/>
    </xf>
    <xf numFmtId="0" fontId="8" fillId="0" borderId="0" xfId="1" applyFont="1" applyFill="1" applyBorder="1" applyAlignment="1">
      <alignment horizontal="left" wrapText="1"/>
    </xf>
    <xf numFmtId="0" fontId="8" fillId="0" borderId="0" xfId="1" applyFont="1" applyFill="1" applyBorder="1" applyAlignment="1">
      <alignment horizontal="left"/>
    </xf>
    <xf numFmtId="0" fontId="8" fillId="0" borderId="0" xfId="1" applyFont="1" applyFill="1" applyAlignment="1">
      <alignment horizontal="left" vertical="center" wrapText="1"/>
    </xf>
    <xf numFmtId="0" fontId="10" fillId="0" borderId="24" xfId="1" applyFont="1" applyFill="1" applyBorder="1" applyAlignment="1">
      <alignment horizontal="center" vertical="center" wrapText="1"/>
    </xf>
    <xf numFmtId="0" fontId="10" fillId="0" borderId="26" xfId="3" applyFont="1" applyFill="1" applyBorder="1" applyAlignment="1">
      <alignment horizontal="center" vertical="center"/>
    </xf>
    <xf numFmtId="0" fontId="10" fillId="0" borderId="27" xfId="3" applyFont="1" applyFill="1" applyBorder="1" applyAlignment="1">
      <alignment horizontal="center" vertical="center"/>
    </xf>
    <xf numFmtId="0" fontId="10" fillId="0" borderId="24" xfId="3" applyFont="1" applyFill="1" applyBorder="1" applyAlignment="1">
      <alignment horizontal="center" vertical="center" wrapText="1"/>
    </xf>
    <xf numFmtId="0" fontId="13" fillId="0" borderId="0" xfId="2" applyFont="1" applyFill="1" applyAlignment="1">
      <alignment horizontal="center" vertical="center" wrapText="1"/>
    </xf>
    <xf numFmtId="0" fontId="14" fillId="0" borderId="0" xfId="2" applyFont="1" applyFill="1" applyAlignment="1">
      <alignment horizontal="center" vertical="center"/>
    </xf>
    <xf numFmtId="0" fontId="8" fillId="0" borderId="0" xfId="1" applyFont="1" applyFill="1" applyAlignment="1">
      <alignment horizontal="center"/>
    </xf>
    <xf numFmtId="0" fontId="10" fillId="0" borderId="0" xfId="1" applyFont="1" applyFill="1" applyAlignment="1">
      <alignment horizontal="center"/>
    </xf>
    <xf numFmtId="0" fontId="10" fillId="0" borderId="25" xfId="1" applyFont="1" applyFill="1" applyBorder="1" applyAlignment="1">
      <alignment horizontal="center" vertical="center" wrapText="1"/>
    </xf>
    <xf numFmtId="0" fontId="10" fillId="0" borderId="28" xfId="1" applyFont="1" applyFill="1" applyBorder="1" applyAlignment="1">
      <alignment horizontal="center" vertical="center" wrapText="1"/>
    </xf>
    <xf numFmtId="0" fontId="10" fillId="0" borderId="31" xfId="1" applyFont="1" applyFill="1" applyBorder="1" applyAlignment="1">
      <alignment horizontal="center" vertical="center" wrapText="1"/>
    </xf>
    <xf numFmtId="0" fontId="10" fillId="0" borderId="24" xfId="1" applyFont="1" applyFill="1" applyBorder="1" applyAlignment="1">
      <alignment horizontal="center" vertical="center"/>
    </xf>
    <xf numFmtId="4" fontId="10" fillId="0" borderId="25" xfId="1" applyNumberFormat="1" applyFont="1" applyFill="1" applyBorder="1" applyAlignment="1">
      <alignment horizontal="center" vertical="center" wrapText="1"/>
    </xf>
    <xf numFmtId="4" fontId="10" fillId="0" borderId="28" xfId="1" applyNumberFormat="1" applyFont="1" applyFill="1" applyBorder="1" applyAlignment="1">
      <alignment horizontal="center" vertical="center" wrapText="1"/>
    </xf>
    <xf numFmtId="4" fontId="10" fillId="0" borderId="31" xfId="1" applyNumberFormat="1" applyFont="1" applyFill="1" applyBorder="1" applyAlignment="1">
      <alignment horizontal="center" vertical="center" wrapText="1"/>
    </xf>
    <xf numFmtId="0" fontId="10" fillId="0" borderId="0" xfId="0" applyFont="1" applyFill="1" applyAlignment="1">
      <alignment horizontal="center" vertical="center"/>
    </xf>
    <xf numFmtId="0" fontId="12" fillId="0" borderId="0" xfId="2" applyFont="1" applyFill="1" applyAlignment="1">
      <alignment horizontal="center" vertical="center"/>
    </xf>
    <xf numFmtId="0" fontId="13" fillId="0" borderId="0" xfId="2" applyFont="1" applyFill="1" applyAlignment="1">
      <alignment horizontal="center" vertical="center"/>
    </xf>
    <xf numFmtId="0" fontId="0" fillId="0" borderId="0" xfId="0" applyFill="1" applyBorder="1" applyAlignment="1">
      <alignment horizontal="center"/>
    </xf>
    <xf numFmtId="14" fontId="14" fillId="0" borderId="24" xfId="0" applyNumberFormat="1" applyFont="1" applyBorder="1" applyAlignment="1">
      <alignment horizontal="left" vertical="center"/>
    </xf>
    <xf numFmtId="0" fontId="0" fillId="0" borderId="24" xfId="0" applyBorder="1" applyAlignment="1">
      <alignment horizontal="left" vertical="center"/>
    </xf>
    <xf numFmtId="0" fontId="8" fillId="0" borderId="24" xfId="0" applyFont="1" applyBorder="1" applyAlignment="1">
      <alignment horizontal="left" vertical="center" wrapText="1"/>
    </xf>
    <xf numFmtId="0" fontId="14" fillId="0" borderId="24" xfId="0" applyFont="1" applyBorder="1" applyAlignment="1">
      <alignment horizontal="left" vertical="center" wrapText="1"/>
    </xf>
    <xf numFmtId="0" fontId="0" fillId="0" borderId="24" xfId="0" applyBorder="1" applyAlignment="1">
      <alignment horizontal="left" vertical="center" wrapText="1"/>
    </xf>
    <xf numFmtId="168" fontId="14" fillId="0" borderId="25" xfId="0" applyNumberFormat="1" applyFont="1" applyBorder="1" applyAlignment="1">
      <alignment horizontal="left" vertical="center" wrapText="1"/>
    </xf>
    <xf numFmtId="168" fontId="0" fillId="0" borderId="28" xfId="0" applyNumberFormat="1" applyBorder="1" applyAlignment="1">
      <alignment horizontal="left" vertical="center" wrapText="1"/>
    </xf>
    <xf numFmtId="168" fontId="0" fillId="0" borderId="31" xfId="0" applyNumberFormat="1" applyBorder="1" applyAlignment="1">
      <alignment horizontal="left" vertical="center" wrapText="1"/>
    </xf>
    <xf numFmtId="168" fontId="14" fillId="0" borderId="25" xfId="0" applyNumberFormat="1" applyFont="1" applyFill="1" applyBorder="1" applyAlignment="1">
      <alignment horizontal="left" vertical="center" wrapText="1"/>
    </xf>
    <xf numFmtId="168" fontId="0" fillId="0" borderId="28" xfId="0" applyNumberFormat="1" applyFill="1" applyBorder="1" applyAlignment="1">
      <alignment horizontal="left" vertical="center" wrapText="1"/>
    </xf>
    <xf numFmtId="168" fontId="0" fillId="0" borderId="31" xfId="0" applyNumberFormat="1" applyFill="1" applyBorder="1" applyAlignment="1">
      <alignment horizontal="left" vertical="center" wrapText="1"/>
    </xf>
    <xf numFmtId="0" fontId="14" fillId="0" borderId="24" xfId="0" applyFont="1" applyBorder="1" applyAlignment="1">
      <alignment horizontal="left" vertical="center"/>
    </xf>
    <xf numFmtId="0" fontId="8" fillId="0" borderId="25" xfId="0" applyFont="1" applyBorder="1" applyAlignment="1">
      <alignment horizontal="left" vertical="center" wrapText="1"/>
    </xf>
    <xf numFmtId="0" fontId="0" fillId="0" borderId="28" xfId="0" applyBorder="1" applyAlignment="1">
      <alignment horizontal="left" vertical="center"/>
    </xf>
    <xf numFmtId="0" fontId="0" fillId="0" borderId="31" xfId="0" applyBorder="1" applyAlignment="1">
      <alignment horizontal="left" vertical="center"/>
    </xf>
    <xf numFmtId="14" fontId="8" fillId="0" borderId="24" xfId="0" applyNumberFormat="1" applyFont="1" applyBorder="1" applyAlignment="1">
      <alignment horizontal="left" vertical="center" wrapText="1"/>
    </xf>
    <xf numFmtId="0" fontId="8" fillId="0" borderId="4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24" xfId="0" applyBorder="1" applyAlignment="1">
      <alignment horizontal="center" vertical="center"/>
    </xf>
    <xf numFmtId="168" fontId="8" fillId="0" borderId="44" xfId="0" applyNumberFormat="1" applyFont="1" applyBorder="1" applyAlignment="1">
      <alignment horizontal="center" vertical="center" wrapText="1"/>
    </xf>
    <xf numFmtId="168" fontId="8" fillId="0" borderId="28" xfId="0" applyNumberFormat="1" applyFont="1" applyBorder="1" applyAlignment="1">
      <alignment horizontal="center" vertical="center" wrapText="1"/>
    </xf>
    <xf numFmtId="168" fontId="8" fillId="0" borderId="31" xfId="0" applyNumberFormat="1" applyFont="1" applyBorder="1" applyAlignment="1">
      <alignment horizontal="center" vertical="center" wrapText="1"/>
    </xf>
    <xf numFmtId="0" fontId="0" fillId="0" borderId="28" xfId="0" applyBorder="1" applyAlignment="1">
      <alignment horizontal="center" vertical="center"/>
    </xf>
    <xf numFmtId="0" fontId="0" fillId="0" borderId="28" xfId="0" applyBorder="1" applyAlignment="1">
      <alignment horizontal="center"/>
    </xf>
    <xf numFmtId="0" fontId="0" fillId="0" borderId="31" xfId="0" applyBorder="1" applyAlignment="1">
      <alignment horizontal="center"/>
    </xf>
    <xf numFmtId="0" fontId="14" fillId="0" borderId="44" xfId="0" applyFont="1" applyBorder="1" applyAlignment="1">
      <alignment horizontal="center" vertical="center" wrapText="1"/>
    </xf>
    <xf numFmtId="0" fontId="14" fillId="0" borderId="28" xfId="0" applyFont="1" applyBorder="1" applyAlignment="1">
      <alignment horizontal="center" vertical="center"/>
    </xf>
    <xf numFmtId="0" fontId="1" fillId="0" borderId="47" xfId="0" applyFont="1" applyBorder="1" applyAlignment="1">
      <alignment horizontal="left" vertical="center" wrapText="1"/>
    </xf>
    <xf numFmtId="0" fontId="0" fillId="0" borderId="0" xfId="0" applyAlignment="1">
      <alignment horizontal="left" wrapText="1"/>
    </xf>
    <xf numFmtId="0" fontId="0" fillId="0" borderId="30" xfId="0" applyBorder="1" applyAlignment="1">
      <alignment horizontal="left" wrapText="1"/>
    </xf>
    <xf numFmtId="168" fontId="14" fillId="0" borderId="45" xfId="0" applyNumberFormat="1" applyFont="1" applyBorder="1" applyAlignment="1">
      <alignment horizontal="right" vertical="center" wrapText="1"/>
    </xf>
    <xf numFmtId="168" fontId="0" fillId="0" borderId="42" xfId="0" applyNumberFormat="1" applyBorder="1" applyAlignment="1">
      <alignment horizontal="right" vertical="center" wrapText="1"/>
    </xf>
    <xf numFmtId="168" fontId="0" fillId="0" borderId="42" xfId="0" applyNumberFormat="1" applyBorder="1" applyAlignment="1">
      <alignment wrapText="1"/>
    </xf>
    <xf numFmtId="168" fontId="0" fillId="0" borderId="29" xfId="0" applyNumberFormat="1" applyBorder="1" applyAlignment="1">
      <alignment wrapText="1"/>
    </xf>
    <xf numFmtId="0" fontId="14" fillId="0" borderId="45" xfId="0" applyFont="1" applyBorder="1" applyAlignment="1">
      <alignment horizontal="left" vertical="center" wrapText="1"/>
    </xf>
    <xf numFmtId="0" fontId="0" fillId="0" borderId="42" xfId="0" applyBorder="1" applyAlignment="1">
      <alignment horizontal="left" vertical="center" wrapText="1"/>
    </xf>
    <xf numFmtId="0" fontId="0" fillId="0" borderId="42" xfId="0" applyBorder="1" applyAlignment="1">
      <alignment horizontal="left" wrapText="1"/>
    </xf>
    <xf numFmtId="0" fontId="0" fillId="0" borderId="29" xfId="0" applyBorder="1" applyAlignment="1">
      <alignment horizontal="left" wrapText="1"/>
    </xf>
    <xf numFmtId="0" fontId="8" fillId="0" borderId="44" xfId="0" applyFont="1" applyBorder="1" applyAlignment="1">
      <alignment horizontal="left" vertical="center" wrapText="1"/>
    </xf>
    <xf numFmtId="0" fontId="0" fillId="0" borderId="28" xfId="0" applyBorder="1" applyAlignment="1">
      <alignment horizontal="left"/>
    </xf>
    <xf numFmtId="0" fontId="0" fillId="0" borderId="31" xfId="0" applyBorder="1" applyAlignment="1">
      <alignment horizontal="left"/>
    </xf>
    <xf numFmtId="168" fontId="8" fillId="0" borderId="44" xfId="0" applyNumberFormat="1" applyFont="1" applyBorder="1" applyAlignment="1">
      <alignment horizontal="right" vertical="center" wrapText="1"/>
    </xf>
    <xf numFmtId="168" fontId="0" fillId="0" borderId="28" xfId="0" applyNumberFormat="1" applyBorder="1" applyAlignment="1">
      <alignment horizontal="right" vertical="center"/>
    </xf>
    <xf numFmtId="168" fontId="0" fillId="0" borderId="28" xfId="0" applyNumberFormat="1" applyBorder="1" applyAlignment="1"/>
    <xf numFmtId="168" fontId="0" fillId="0" borderId="31" xfId="0" applyNumberFormat="1" applyBorder="1" applyAlignment="1"/>
    <xf numFmtId="0" fontId="8" fillId="0" borderId="25" xfId="0" applyFont="1" applyBorder="1" applyAlignment="1">
      <alignment horizontal="center" vertical="center" wrapText="1"/>
    </xf>
    <xf numFmtId="0" fontId="0" fillId="0" borderId="31" xfId="0" applyBorder="1" applyAlignment="1">
      <alignment horizontal="center" vertical="center"/>
    </xf>
    <xf numFmtId="0" fontId="0" fillId="0" borderId="25" xfId="0" applyBorder="1" applyAlignment="1">
      <alignment horizontal="center" vertical="center" wrapText="1"/>
    </xf>
    <xf numFmtId="169" fontId="8" fillId="0" borderId="24" xfId="0" applyNumberFormat="1" applyFont="1" applyBorder="1" applyAlignment="1">
      <alignment horizontal="left" vertical="center" wrapText="1"/>
    </xf>
    <xf numFmtId="0" fontId="8" fillId="0" borderId="24" xfId="0" applyFont="1" applyFill="1" applyBorder="1" applyAlignment="1">
      <alignment horizontal="left" vertical="center" wrapText="1"/>
    </xf>
    <xf numFmtId="0" fontId="0" fillId="0" borderId="24" xfId="0" applyFill="1" applyBorder="1" applyAlignment="1">
      <alignment horizontal="left" vertical="center"/>
    </xf>
    <xf numFmtId="0" fontId="1" fillId="0" borderId="1" xfId="0" applyFont="1" applyBorder="1" applyAlignment="1">
      <alignment horizontal="left" vertical="center" wrapText="1"/>
    </xf>
    <xf numFmtId="169" fontId="8" fillId="0" borderId="45" xfId="0" applyNumberFormat="1" applyFont="1" applyBorder="1" applyAlignment="1">
      <alignment horizontal="left" vertical="center" wrapText="1"/>
    </xf>
    <xf numFmtId="169" fontId="8" fillId="0" borderId="42" xfId="0" applyNumberFormat="1" applyFont="1" applyBorder="1" applyAlignment="1">
      <alignment horizontal="left" vertical="center" wrapText="1"/>
    </xf>
    <xf numFmtId="0" fontId="0" fillId="0" borderId="42" xfId="0" applyBorder="1" applyAlignment="1">
      <alignment horizontal="left"/>
    </xf>
    <xf numFmtId="0" fontId="0" fillId="0" borderId="29" xfId="0" applyBorder="1" applyAlignment="1">
      <alignment horizontal="left"/>
    </xf>
    <xf numFmtId="168" fontId="0" fillId="0" borderId="28" xfId="0" applyNumberFormat="1" applyBorder="1" applyAlignment="1">
      <alignment horizontal="left" vertical="center"/>
    </xf>
    <xf numFmtId="168" fontId="0" fillId="0" borderId="31" xfId="0" applyNumberFormat="1" applyBorder="1" applyAlignment="1">
      <alignment horizontal="left" vertical="center"/>
    </xf>
    <xf numFmtId="0" fontId="14" fillId="0" borderId="44" xfId="0" applyFont="1" applyBorder="1" applyAlignment="1">
      <alignment horizontal="right" vertical="center" wrapText="1"/>
    </xf>
    <xf numFmtId="0" fontId="0" fillId="0" borderId="28" xfId="0" applyBorder="1" applyAlignment="1">
      <alignment horizontal="right" vertical="center"/>
    </xf>
    <xf numFmtId="0" fontId="0" fillId="0" borderId="28" xfId="0" applyBorder="1" applyAlignment="1"/>
    <xf numFmtId="0" fontId="0" fillId="0" borderId="31" xfId="0" applyBorder="1" applyAlignment="1"/>
    <xf numFmtId="0" fontId="14" fillId="0" borderId="44" xfId="0" applyFont="1" applyBorder="1" applyAlignment="1">
      <alignment horizontal="left" vertical="center"/>
    </xf>
    <xf numFmtId="0" fontId="8" fillId="0" borderId="44" xfId="0" applyFont="1" applyFill="1" applyBorder="1" applyAlignment="1">
      <alignment horizontal="left" vertical="center" wrapText="1"/>
    </xf>
    <xf numFmtId="0" fontId="0" fillId="0" borderId="28" xfId="0" applyFill="1" applyBorder="1" applyAlignment="1">
      <alignment horizontal="left" vertical="center"/>
    </xf>
    <xf numFmtId="14" fontId="14" fillId="0" borderId="45" xfId="0" applyNumberFormat="1" applyFont="1" applyBorder="1" applyAlignment="1">
      <alignment horizontal="left" vertical="center"/>
    </xf>
    <xf numFmtId="0" fontId="0" fillId="0" borderId="42" xfId="0" applyBorder="1" applyAlignment="1">
      <alignment horizontal="left" vertical="center"/>
    </xf>
    <xf numFmtId="0" fontId="1" fillId="0" borderId="24" xfId="0" applyFont="1" applyBorder="1" applyAlignment="1">
      <alignment horizontal="left" vertical="center" wrapText="1"/>
    </xf>
    <xf numFmtId="0" fontId="0" fillId="0" borderId="24" xfId="0" applyBorder="1" applyAlignment="1">
      <alignment horizontal="left"/>
    </xf>
    <xf numFmtId="0" fontId="14" fillId="0" borderId="28" xfId="0" applyFont="1" applyBorder="1" applyAlignment="1">
      <alignment horizontal="center" vertical="center" wrapText="1"/>
    </xf>
    <xf numFmtId="0" fontId="14" fillId="0" borderId="31" xfId="0" applyFont="1" applyBorder="1" applyAlignment="1">
      <alignment horizontal="center" vertical="center" wrapText="1"/>
    </xf>
    <xf numFmtId="14" fontId="8" fillId="0" borderId="44" xfId="0" applyNumberFormat="1" applyFont="1" applyBorder="1" applyAlignment="1">
      <alignment horizontal="left" vertical="center" wrapText="1"/>
    </xf>
    <xf numFmtId="0" fontId="0" fillId="0" borderId="28" xfId="0" applyBorder="1" applyAlignment="1">
      <alignment horizontal="left" vertical="center" wrapText="1"/>
    </xf>
    <xf numFmtId="0" fontId="0" fillId="0" borderId="28" xfId="0" applyBorder="1" applyAlignment="1">
      <alignment horizontal="left" wrapText="1"/>
    </xf>
    <xf numFmtId="0" fontId="0" fillId="0" borderId="31" xfId="0" applyBorder="1" applyAlignment="1">
      <alignment horizontal="left" wrapText="1"/>
    </xf>
    <xf numFmtId="14" fontId="14" fillId="0" borderId="44" xfId="0" applyNumberFormat="1" applyFont="1" applyBorder="1" applyAlignment="1">
      <alignment horizontal="left" vertical="center"/>
    </xf>
    <xf numFmtId="168" fontId="1" fillId="0" borderId="24" xfId="0" applyNumberFormat="1" applyFont="1" applyBorder="1" applyAlignment="1">
      <alignment horizontal="left" vertical="center" wrapText="1"/>
    </xf>
    <xf numFmtId="168" fontId="0" fillId="0" borderId="24" xfId="0" applyNumberFormat="1" applyBorder="1" applyAlignment="1">
      <alignment horizontal="left"/>
    </xf>
    <xf numFmtId="0" fontId="14" fillId="0" borderId="46" xfId="0" applyFont="1" applyBorder="1" applyAlignment="1">
      <alignment horizontal="left" vertical="center"/>
    </xf>
    <xf numFmtId="0" fontId="0" fillId="0" borderId="43" xfId="0" applyBorder="1" applyAlignment="1">
      <alignment horizontal="left" vertical="center"/>
    </xf>
    <xf numFmtId="0" fontId="0" fillId="0" borderId="43" xfId="0" applyBorder="1" applyAlignment="1">
      <alignment horizontal="left"/>
    </xf>
    <xf numFmtId="0" fontId="0" fillId="0" borderId="41" xfId="0" applyBorder="1" applyAlignment="1">
      <alignment horizontal="left"/>
    </xf>
    <xf numFmtId="0" fontId="46" fillId="0" borderId="1" xfId="0" applyFont="1" applyBorder="1" applyAlignment="1">
      <alignment horizontal="left" wrapText="1"/>
    </xf>
    <xf numFmtId="0" fontId="1" fillId="0" borderId="1" xfId="0" applyFont="1" applyBorder="1" applyAlignment="1">
      <alignment horizontal="center" wrapText="1"/>
    </xf>
    <xf numFmtId="0" fontId="1" fillId="24" borderId="1" xfId="0" applyFont="1" applyFill="1" applyBorder="1" applyAlignment="1">
      <alignment horizontal="center" wrapText="1"/>
    </xf>
    <xf numFmtId="168"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47" fillId="0" borderId="1" xfId="0" applyFont="1" applyBorder="1" applyAlignment="1">
      <alignment horizontal="left" wrapText="1"/>
    </xf>
    <xf numFmtId="165" fontId="1" fillId="24" borderId="1" xfId="0" applyNumberFormat="1" applyFont="1" applyFill="1" applyBorder="1" applyAlignment="1">
      <alignment horizontal="center" wrapText="1"/>
    </xf>
    <xf numFmtId="168" fontId="1" fillId="24" borderId="1" xfId="0" applyNumberFormat="1" applyFont="1" applyFill="1" applyBorder="1" applyAlignment="1">
      <alignment horizontal="center" wrapText="1"/>
    </xf>
    <xf numFmtId="0" fontId="46" fillId="0" borderId="2" xfId="0" applyFont="1" applyBorder="1" applyAlignment="1">
      <alignment horizontal="left" wrapText="1"/>
    </xf>
    <xf numFmtId="0" fontId="46" fillId="0" borderId="3" xfId="0" applyFont="1" applyBorder="1" applyAlignment="1">
      <alignment horizontal="left" wrapText="1"/>
    </xf>
    <xf numFmtId="0" fontId="46" fillId="0" borderId="4" xfId="0" applyFont="1" applyBorder="1" applyAlignment="1">
      <alignment horizontal="left" wrapText="1"/>
    </xf>
  </cellXfs>
  <cellStyles count="239">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2"/>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13">
          <cell r="G13">
            <v>2101537.73</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13">
          <cell r="G13">
            <v>2101537.73</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9">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ow r="8">
          <cell r="D8">
            <v>15739</v>
          </cell>
        </row>
      </sheetData>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ow r="15">
          <cell r="F15" t="str">
            <v>План движения потоков наличности ОАО "Ленэнерго" на 4 квартал 2012 года</v>
          </cell>
        </row>
      </sheetData>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10">
          <cell r="D10" t="str">
            <v xml:space="preserve">                                                                                                                                                                                                                 </v>
          </cell>
        </row>
      </sheetData>
      <sheetData sheetId="265" refreshError="1"/>
      <sheetData sheetId="266" refreshError="1"/>
      <sheetData sheetId="267" refreshError="1"/>
      <sheetData sheetId="268" refreshError="1"/>
      <sheetData sheetId="269">
        <row r="10">
          <cell r="D10" t="str">
            <v xml:space="preserve">                                                                                                                                                                                                                 </v>
          </cell>
        </row>
      </sheetData>
      <sheetData sheetId="270"/>
      <sheetData sheetId="271" refreshError="1"/>
      <sheetData sheetId="272">
        <row r="2">
          <cell r="A2">
            <v>0</v>
          </cell>
        </row>
      </sheetData>
      <sheetData sheetId="273"/>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sheetData sheetId="279"/>
      <sheetData sheetId="280"/>
      <sheetData sheetId="28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15">
          <cell r="F15" t="str">
            <v>План движения потоков наличности ОАО "Ленэнерго" на 4 квартал 2012 года</v>
          </cell>
        </row>
      </sheetData>
      <sheetData sheetId="311">
        <row r="2">
          <cell r="A2">
            <v>0</v>
          </cell>
        </row>
      </sheetData>
      <sheetData sheetId="312">
        <row r="15">
          <cell r="F15" t="str">
            <v>План движения потоков наличности ОАО "Ленэнерго" на 4 квартал 2012 года</v>
          </cell>
        </row>
      </sheetData>
      <sheetData sheetId="313">
        <row r="2">
          <cell r="A2">
            <v>0</v>
          </cell>
        </row>
      </sheetData>
      <sheetData sheetId="314">
        <row r="15">
          <cell r="F15" t="str">
            <v>План движения потоков наличности ОАО "Ленэнерго" на 4 квартал 2012 года</v>
          </cell>
        </row>
      </sheetData>
      <sheetData sheetId="315"/>
      <sheetData sheetId="316"/>
      <sheetData sheetId="317"/>
      <sheetData sheetId="318"/>
      <sheetData sheetId="319"/>
      <sheetData sheetId="320"/>
      <sheetData sheetId="321">
        <row r="15">
          <cell r="F15" t="str">
            <v>План движения потоков наличности ОАО "Ленэнерго" на 4 квартал 2012 года</v>
          </cell>
        </row>
      </sheetData>
      <sheetData sheetId="322">
        <row r="15">
          <cell r="F15" t="str">
            <v>План движения потоков наличности ОАО "Ленэнерго" на 4 квартал 2012 года</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s>
    <sheetDataSet>
      <sheetData sheetId="0"/>
      <sheetData sheetId="1"/>
      <sheetData sheetId="2"/>
      <sheetData sheetId="3"/>
      <sheetData sheetId="4"/>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row>
        <row r="10">
          <cell r="C10" t="str">
            <v>Кислякова Ксения</v>
          </cell>
          <cell r="D10" t="str">
            <v>747-92-92 (3035)</v>
          </cell>
          <cell r="E10">
            <v>0</v>
          </cell>
          <cell r="F10" t="str">
            <v>Kislyakova.KO@mrsk-1.ru</v>
          </cell>
          <cell r="G10">
            <v>0</v>
          </cell>
        </row>
        <row r="11">
          <cell r="A11" t="e">
            <v>#VALUE!</v>
          </cell>
          <cell r="B11">
            <v>0</v>
          </cell>
          <cell r="C11" t="str">
            <v>Мелешкин Дмитрий</v>
          </cell>
          <cell r="D11">
            <v>0</v>
          </cell>
          <cell r="E11">
            <v>0</v>
          </cell>
          <cell r="F11">
            <v>0</v>
          </cell>
          <cell r="G11">
            <v>0</v>
          </cell>
        </row>
        <row r="12">
          <cell r="A12">
            <v>0</v>
          </cell>
          <cell r="B12">
            <v>0</v>
          </cell>
          <cell r="C12" t="str">
            <v>Щепоткина Людмила</v>
          </cell>
          <cell r="D12">
            <v>0</v>
          </cell>
          <cell r="E12">
            <v>0</v>
          </cell>
          <cell r="F12">
            <v>0</v>
          </cell>
          <cell r="G12">
            <v>0</v>
          </cell>
        </row>
        <row r="13">
          <cell r="C13" t="str">
            <v>Павлов Владимир Михайлович</v>
          </cell>
          <cell r="D13">
            <v>0</v>
          </cell>
          <cell r="E13">
            <v>0</v>
          </cell>
          <cell r="F13">
            <v>0</v>
          </cell>
          <cell r="G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row>
        <row r="15">
          <cell r="E15" t="str">
            <v xml:space="preserve">   </v>
          </cell>
          <cell r="F15">
            <v>0</v>
          </cell>
          <cell r="G15">
            <v>0</v>
          </cell>
        </row>
        <row r="16">
          <cell r="E16">
            <v>0</v>
          </cell>
          <cell r="F16">
            <v>0</v>
          </cell>
          <cell r="G16">
            <v>0</v>
          </cell>
        </row>
        <row r="17">
          <cell r="E17" t="str">
            <v>915-162-81-27</v>
          </cell>
          <cell r="F17">
            <v>0</v>
          </cell>
          <cell r="G17">
            <v>0</v>
          </cell>
        </row>
        <row r="18">
          <cell r="E18">
            <v>0</v>
          </cell>
          <cell r="F18">
            <v>0</v>
          </cell>
          <cell r="G18">
            <v>0</v>
          </cell>
        </row>
        <row r="19">
          <cell r="E19" t="str">
            <v>915-380-00-87</v>
          </cell>
          <cell r="F19" t="str">
            <v>Nesterenko_VV@mrsk-1.ru</v>
          </cell>
          <cell r="G19">
            <v>0</v>
          </cell>
        </row>
        <row r="20">
          <cell r="E20" t="str">
            <v>8-915-380-00-15</v>
          </cell>
          <cell r="F20">
            <v>0</v>
          </cell>
          <cell r="G20">
            <v>0</v>
          </cell>
        </row>
        <row r="21">
          <cell r="C21" t="str">
            <v>Лапинская Светалана</v>
          </cell>
          <cell r="D21">
            <v>0</v>
          </cell>
          <cell r="E21" t="str">
            <v>915-380-00-37</v>
          </cell>
          <cell r="F21">
            <v>0</v>
          </cell>
          <cell r="G21">
            <v>0</v>
          </cell>
        </row>
        <row r="22">
          <cell r="C22" t="str">
            <v>Черных Денис Борисович</v>
          </cell>
          <cell r="D22">
            <v>0</v>
          </cell>
          <cell r="E22" t="str">
            <v>915-3800082</v>
          </cell>
        </row>
        <row r="23">
          <cell r="C23" t="str">
            <v>Рыбников Дмитрий Алексеевич</v>
          </cell>
          <cell r="D23">
            <v>0</v>
          </cell>
          <cell r="E23" t="str">
            <v>915-1628140</v>
          </cell>
          <cell r="F23">
            <v>0</v>
          </cell>
          <cell r="G23">
            <v>0</v>
          </cell>
        </row>
        <row r="24">
          <cell r="C24" t="str">
            <v>Алдонова Ольга Викторовна</v>
          </cell>
          <cell r="D24">
            <v>0</v>
          </cell>
          <cell r="E24">
            <v>0</v>
          </cell>
          <cell r="F24">
            <v>0</v>
          </cell>
          <cell r="G24">
            <v>0</v>
          </cell>
        </row>
        <row r="25">
          <cell r="C25" t="str">
            <v>Раковский Эдуард Казимирович</v>
          </cell>
          <cell r="D25">
            <v>0</v>
          </cell>
          <cell r="E25" t="str">
            <v xml:space="preserve"> </v>
          </cell>
          <cell r="F25">
            <v>0</v>
          </cell>
          <cell r="G25">
            <v>0</v>
          </cell>
        </row>
        <row r="26">
          <cell r="C26" t="str">
            <v>Науменко Людмила Николаевна</v>
          </cell>
          <cell r="D26">
            <v>0</v>
          </cell>
          <cell r="E26">
            <v>0</v>
          </cell>
          <cell r="F26" t="str">
            <v xml:space="preserve">   </v>
          </cell>
          <cell r="G26">
            <v>0</v>
          </cell>
        </row>
        <row r="27">
          <cell r="C27">
            <v>0</v>
          </cell>
          <cell r="D27" t="str">
            <v>742-53-68 (9295)</v>
          </cell>
          <cell r="E27">
            <v>0</v>
          </cell>
          <cell r="F27">
            <v>14285.714285714286</v>
          </cell>
          <cell r="G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row>
        <row r="30">
          <cell r="C30" t="str">
            <v>Тихомирова Ольга Владимировна</v>
          </cell>
          <cell r="D30" t="str">
            <v>(831) 431-83-09,
431-91-01</v>
          </cell>
          <cell r="E30" t="str">
            <v>8-910-101-92-10</v>
          </cell>
          <cell r="F30" t="str">
            <v>tikhomirova_ov@mrsk-cp.ru</v>
          </cell>
          <cell r="G30">
            <v>23491</v>
          </cell>
        </row>
        <row r="31">
          <cell r="C31" t="str">
            <v>Алешин Артем Геннадьевич</v>
          </cell>
          <cell r="D31" t="str">
            <v>(831) 431-93-55</v>
          </cell>
          <cell r="E31" t="str">
            <v>910-793-4786</v>
          </cell>
          <cell r="F31">
            <v>0</v>
          </cell>
          <cell r="G31">
            <v>0</v>
          </cell>
        </row>
        <row r="32">
          <cell r="C32" t="str">
            <v>Киреев Алексей Александрович</v>
          </cell>
          <cell r="D32" t="str">
            <v>(831) 431-83-39</v>
          </cell>
          <cell r="E32" t="str">
            <v xml:space="preserve"> </v>
          </cell>
          <cell r="F32">
            <v>0</v>
          </cell>
          <cell r="G32">
            <v>0</v>
          </cell>
        </row>
        <row r="33">
          <cell r="C33" t="str">
            <v>Кульмяев Андрей</v>
          </cell>
          <cell r="D33">
            <v>0</v>
          </cell>
          <cell r="E33" t="str">
            <v>8-910-892-78-04</v>
          </cell>
          <cell r="F33">
            <v>0</v>
          </cell>
          <cell r="G33">
            <v>0</v>
          </cell>
        </row>
        <row r="34">
          <cell r="B34">
            <v>0</v>
          </cell>
          <cell r="C34" t="str">
            <v>Кузин Михаил Владимирович</v>
          </cell>
          <cell r="D34">
            <v>0</v>
          </cell>
          <cell r="E34" t="str">
            <v>8-910-899-53-00</v>
          </cell>
          <cell r="F34">
            <v>0</v>
          </cell>
          <cell r="G34">
            <v>0</v>
          </cell>
        </row>
        <row r="35">
          <cell r="C35" t="str">
            <v>Тарасов Андрей Геннадьевич</v>
          </cell>
          <cell r="D35" t="str">
            <v>(831) 431-74-92</v>
          </cell>
          <cell r="E35" t="str">
            <v>8-910-104-12-49</v>
          </cell>
          <cell r="F35" t="str">
            <v>Tarasov_AG@mrsk-cp.ru</v>
          </cell>
          <cell r="G35">
            <v>0</v>
          </cell>
        </row>
        <row r="36">
          <cell r="C36" t="str">
            <v>Титов Алексей Александрович</v>
          </cell>
          <cell r="D36" t="str">
            <v>(831) 431-74-92</v>
          </cell>
          <cell r="E36">
            <v>0</v>
          </cell>
          <cell r="F36" t="str">
            <v>titov_aa@mrsk-cp.ru</v>
          </cell>
          <cell r="G36">
            <v>0</v>
          </cell>
        </row>
        <row r="37">
          <cell r="B37">
            <v>0</v>
          </cell>
          <cell r="C37" t="str">
            <v>Недоросков Дмитрий Александрович</v>
          </cell>
          <cell r="D37">
            <v>0</v>
          </cell>
          <cell r="E37" t="str">
            <v>8-920-255-50-64</v>
          </cell>
          <cell r="F37">
            <v>0</v>
          </cell>
          <cell r="G37">
            <v>0</v>
          </cell>
        </row>
        <row r="38">
          <cell r="C38" t="str">
            <v>Ведерников Андрей Юрьевич</v>
          </cell>
          <cell r="D38" t="str">
            <v>(831) 431-91-45</v>
          </cell>
          <cell r="E38">
            <v>0</v>
          </cell>
          <cell r="F38">
            <v>0</v>
          </cell>
          <cell r="G38">
            <v>0</v>
          </cell>
        </row>
        <row r="39">
          <cell r="C39" t="str">
            <v>Лосева Татьяна Михайловна</v>
          </cell>
          <cell r="D39" t="str">
            <v>433-38-06</v>
          </cell>
          <cell r="E39">
            <v>0</v>
          </cell>
          <cell r="F39">
            <v>0</v>
          </cell>
          <cell r="G39">
            <v>0</v>
          </cell>
        </row>
        <row r="40">
          <cell r="C40" t="str">
            <v>Сухотник Александр Борисович</v>
          </cell>
          <cell r="D40" t="str">
            <v>431-85-88</v>
          </cell>
          <cell r="E40">
            <v>0</v>
          </cell>
          <cell r="F40">
            <v>0</v>
          </cell>
          <cell r="G40">
            <v>0</v>
          </cell>
        </row>
        <row r="41">
          <cell r="C41" t="str">
            <v>Басалаев Валерий Леонидович</v>
          </cell>
          <cell r="D41" t="str">
            <v>431-85-23</v>
          </cell>
          <cell r="E41">
            <v>0</v>
          </cell>
          <cell r="F41">
            <v>0</v>
          </cell>
          <cell r="G41">
            <v>0</v>
          </cell>
        </row>
        <row r="42">
          <cell r="C42" t="str">
            <v>Якимова Людмила</v>
          </cell>
          <cell r="D42" t="str">
            <v>(831) 431-83-45</v>
          </cell>
          <cell r="E42">
            <v>0</v>
          </cell>
          <cell r="F42">
            <v>0</v>
          </cell>
          <cell r="G42">
            <v>0</v>
          </cell>
        </row>
        <row r="43">
          <cell r="C43" t="str">
            <v>Подольская Лада Александровна</v>
          </cell>
          <cell r="D43" t="str">
            <v>433-38-06</v>
          </cell>
          <cell r="E43">
            <v>0</v>
          </cell>
          <cell r="F43">
            <v>0</v>
          </cell>
          <cell r="G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row>
        <row r="48">
          <cell r="C48" t="str">
            <v>Макарова Ольга Вадимовна</v>
          </cell>
          <cell r="D48" t="str">
            <v>(812) 305-106-06</v>
          </cell>
          <cell r="E48" t="str">
            <v>8-911-712-24-15</v>
          </cell>
          <cell r="F48" t="str">
            <v>makarova@mrsksevzap.ru</v>
          </cell>
          <cell r="G48">
            <v>26262</v>
          </cell>
        </row>
        <row r="49">
          <cell r="C49" t="str">
            <v xml:space="preserve">Бахирева Дарья Андреевна </v>
          </cell>
          <cell r="D49" t="str">
            <v>(812) 305-1010 (доб.203)</v>
          </cell>
          <cell r="E49">
            <v>0</v>
          </cell>
          <cell r="F49" t="str">
            <v>bda@mrsksevzap.ru</v>
          </cell>
          <cell r="G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row>
        <row r="54">
          <cell r="C54" t="str">
            <v>Ткаченко Евгения Николаевна</v>
          </cell>
          <cell r="D54" t="str">
            <v>(812) 320-22-87 (237)</v>
          </cell>
          <cell r="E54" t="str">
            <v>71 михалева</v>
          </cell>
          <cell r="F54" t="str">
            <v>ten@mrsksevzap.ru</v>
          </cell>
          <cell r="G54">
            <v>0</v>
          </cell>
        </row>
        <row r="55">
          <cell r="C55" t="str">
            <v>Поветкина Анаа Александровна</v>
          </cell>
          <cell r="D55" t="str">
            <v>(812) 305-10-67</v>
          </cell>
          <cell r="E55">
            <v>0</v>
          </cell>
          <cell r="F55">
            <v>0</v>
          </cell>
          <cell r="G55">
            <v>0</v>
          </cell>
        </row>
        <row r="56">
          <cell r="C56" t="str">
            <v>Крылова Ариадна Александровна</v>
          </cell>
          <cell r="D56" t="str">
            <v>(812) 305-10-42</v>
          </cell>
          <cell r="E56">
            <v>0</v>
          </cell>
          <cell r="F56">
            <v>0</v>
          </cell>
          <cell r="G56">
            <v>0</v>
          </cell>
        </row>
        <row r="57">
          <cell r="C57" t="str">
            <v>Михалева Людмила Юрьевна</v>
          </cell>
          <cell r="D57" t="str">
            <v>(812) 305-10-71</v>
          </cell>
          <cell r="E57">
            <v>0</v>
          </cell>
          <cell r="F57">
            <v>0</v>
          </cell>
          <cell r="G57">
            <v>0</v>
          </cell>
        </row>
        <row r="58">
          <cell r="C58" t="str">
            <v>Платашкина Вера</v>
          </cell>
          <cell r="D58">
            <v>0</v>
          </cell>
          <cell r="E58" t="str">
            <v>8-911-811-84-49</v>
          </cell>
          <cell r="F58">
            <v>0</v>
          </cell>
          <cell r="G58">
            <v>0</v>
          </cell>
        </row>
        <row r="59">
          <cell r="C59" t="str">
            <v>Кушнеров Анатолий Валерььевич</v>
          </cell>
          <cell r="D59">
            <v>0</v>
          </cell>
          <cell r="E59" t="str">
            <v>8 (911) 712-24-05</v>
          </cell>
          <cell r="F59" t="str">
            <v>avk@mrsksevzap.ru</v>
          </cell>
          <cell r="G59">
            <v>26131</v>
          </cell>
        </row>
        <row r="60">
          <cell r="C60" t="str">
            <v>Титов Сергей Геннадьевич</v>
          </cell>
          <cell r="F60" t="str">
            <v>titov@mrsksevzap.ru</v>
          </cell>
          <cell r="G60">
            <v>23110</v>
          </cell>
        </row>
        <row r="61">
          <cell r="C61">
            <v>0</v>
          </cell>
          <cell r="D61">
            <v>0</v>
          </cell>
          <cell r="E61">
            <v>0</v>
          </cell>
          <cell r="F61">
            <v>0</v>
          </cell>
          <cell r="G61">
            <v>0</v>
          </cell>
        </row>
        <row r="62">
          <cell r="C62" t="str">
            <v>Карташова Елена Борисовна</v>
          </cell>
          <cell r="D62" t="str">
            <v>(812) 320-22-87 (127)</v>
          </cell>
          <cell r="E62">
            <v>0</v>
          </cell>
          <cell r="F62" t="str">
            <v xml:space="preserve"> </v>
          </cell>
          <cell r="G62">
            <v>0</v>
          </cell>
        </row>
        <row r="63">
          <cell r="C63" t="str">
            <v>Анфимов Олег Панфутьевич</v>
          </cell>
          <cell r="D63" t="str">
            <v>(812) 320-22-87 (138)</v>
          </cell>
          <cell r="E63" t="str">
            <v>8-911-712-24-00</v>
          </cell>
          <cell r="F63">
            <v>0</v>
          </cell>
          <cell r="G63">
            <v>0</v>
          </cell>
        </row>
        <row r="64">
          <cell r="C64" t="str">
            <v>Факс</v>
          </cell>
          <cell r="D64" t="str">
            <v>(812) 328-06-32</v>
          </cell>
          <cell r="E64">
            <v>0</v>
          </cell>
          <cell r="F64">
            <v>0</v>
          </cell>
          <cell r="G64">
            <v>0</v>
          </cell>
        </row>
        <row r="65">
          <cell r="C65">
            <v>0</v>
          </cell>
        </row>
        <row r="66">
          <cell r="C66">
            <v>0</v>
          </cell>
          <cell r="D66" t="str">
            <v>(343) 216-17-60</v>
          </cell>
          <cell r="E66" t="str">
            <v>912-2300411</v>
          </cell>
          <cell r="F66">
            <v>0</v>
          </cell>
          <cell r="G66">
            <v>0</v>
          </cell>
        </row>
        <row r="67">
          <cell r="C67" t="str">
            <v>Морозова Елена Александровна</v>
          </cell>
          <cell r="D67" t="str">
            <v>(343) 216-88-62</v>
          </cell>
          <cell r="E67" t="str">
            <v>912-2300-416</v>
          </cell>
          <cell r="F67">
            <v>0</v>
          </cell>
          <cell r="G67">
            <v>0</v>
          </cell>
        </row>
        <row r="68">
          <cell r="C68" t="str">
            <v>Юлдашева Ирина Николаевна</v>
          </cell>
          <cell r="D68" t="str">
            <v>216-88-66
215-25-51</v>
          </cell>
          <cell r="E68" t="str">
            <v>912-23-20-415</v>
          </cell>
          <cell r="F68">
            <v>0</v>
          </cell>
          <cell r="G68">
            <v>0</v>
          </cell>
        </row>
        <row r="69">
          <cell r="C69" t="str">
            <v>(Сливчук) Максимова Юлия</v>
          </cell>
          <cell r="D69" t="str">
            <v>215-26-86</v>
          </cell>
          <cell r="E69" t="str">
            <v>8-912-23-00-407</v>
          </cell>
          <cell r="F69">
            <v>0</v>
          </cell>
          <cell r="G69">
            <v>0</v>
          </cell>
        </row>
        <row r="70">
          <cell r="C70" t="str">
            <v>Шевелев Илья Владимирович</v>
          </cell>
          <cell r="F70">
            <v>0</v>
          </cell>
          <cell r="G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row>
        <row r="73">
          <cell r="C73" t="str">
            <v>Соболева Наталья Анатольевна</v>
          </cell>
          <cell r="F73" t="str">
            <v>nsoboleva@mrsk-ural.ru</v>
          </cell>
          <cell r="G73">
            <v>0</v>
          </cell>
        </row>
        <row r="74">
          <cell r="C74" t="str">
            <v xml:space="preserve">Вилисова Анастасия </v>
          </cell>
          <cell r="D74" t="str">
            <v>(343) 215 26 29</v>
          </cell>
          <cell r="E74" t="str">
            <v>8-912-23-00-425</v>
          </cell>
          <cell r="F74">
            <v>0</v>
          </cell>
          <cell r="G74">
            <v>0</v>
          </cell>
        </row>
        <row r="75">
          <cell r="C75" t="str">
            <v>Черноскутова Вера Сергеевна</v>
          </cell>
          <cell r="D75" t="str">
            <v>(343) 215-22-62</v>
          </cell>
          <cell r="E75">
            <v>0</v>
          </cell>
          <cell r="F75">
            <v>0</v>
          </cell>
          <cell r="G75">
            <v>0</v>
          </cell>
        </row>
        <row r="76">
          <cell r="C76" t="str">
            <v>Кайль Владимир Викторович</v>
          </cell>
          <cell r="D76" t="str">
            <v>(343) 215-26-34</v>
          </cell>
          <cell r="E76" t="str">
            <v>сот. тел. 908-635-29-68</v>
          </cell>
          <cell r="F76">
            <v>0</v>
          </cell>
          <cell r="G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row>
        <row r="79">
          <cell r="C79" t="str">
            <v>Ларюшкин Константин</v>
          </cell>
          <cell r="D79" t="str">
            <v>(343) 215-25-89</v>
          </cell>
          <cell r="E79">
            <v>0</v>
          </cell>
          <cell r="F79">
            <v>0</v>
          </cell>
          <cell r="G79">
            <v>0</v>
          </cell>
        </row>
        <row r="80">
          <cell r="C80" t="str">
            <v>Афанасьева Екатерина</v>
          </cell>
          <cell r="D80" t="str">
            <v>(343) 215-26-28</v>
          </cell>
          <cell r="E80">
            <v>0</v>
          </cell>
          <cell r="F80">
            <v>0</v>
          </cell>
          <cell r="G80">
            <v>0</v>
          </cell>
        </row>
        <row r="81">
          <cell r="C81" t="str">
            <v>Максимова Юлия</v>
          </cell>
          <cell r="D81" t="str">
            <v>(343) 216-17-68</v>
          </cell>
          <cell r="E81" t="str">
            <v>912-2300407</v>
          </cell>
          <cell r="F81" t="str">
            <v>YuMaksimova@mrsk-uv.ru</v>
          </cell>
          <cell r="G81">
            <v>0</v>
          </cell>
        </row>
        <row r="82">
          <cell r="C82" t="str">
            <v>Смирнова Наталья</v>
          </cell>
          <cell r="D82" t="str">
            <v>(343) 216-17-62 (4688)</v>
          </cell>
          <cell r="E82" t="str">
            <v xml:space="preserve"> </v>
          </cell>
          <cell r="F82">
            <v>0</v>
          </cell>
          <cell r="G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row>
        <row r="85">
          <cell r="C85" t="str">
            <v>Бахтурина Екатерина</v>
          </cell>
          <cell r="F85">
            <v>0</v>
          </cell>
          <cell r="G85">
            <v>0</v>
          </cell>
        </row>
        <row r="86">
          <cell r="C86" t="str">
            <v>Белозерцев Юрий Тимофеевич</v>
          </cell>
          <cell r="F86">
            <v>0</v>
          </cell>
          <cell r="G86">
            <v>0</v>
          </cell>
        </row>
        <row r="87">
          <cell r="C87" t="str">
            <v xml:space="preserve">Бурлак Вера Петровна </v>
          </cell>
          <cell r="F87">
            <v>0</v>
          </cell>
          <cell r="G87">
            <v>0</v>
          </cell>
        </row>
        <row r="88">
          <cell r="C88" t="str">
            <v>Васильева Елизавета</v>
          </cell>
          <cell r="F88">
            <v>0</v>
          </cell>
          <cell r="G88">
            <v>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workbookViewId="0">
      <selection activeCell="H46" sqref="H46"/>
    </sheetView>
  </sheetViews>
  <sheetFormatPr defaultColWidth="9" defaultRowHeight="15.75" x14ac:dyDescent="0.25"/>
  <cols>
    <col min="1" max="1" width="9" style="1" customWidth="1"/>
    <col min="2" max="2" width="56.85546875" style="1" customWidth="1"/>
    <col min="3" max="3" width="67.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42" t="s">
        <v>501</v>
      </c>
      <c r="B5" s="142"/>
      <c r="C5" s="142"/>
    </row>
    <row r="7" spans="1:3" s="1" customFormat="1" ht="18.95" customHeight="1" x14ac:dyDescent="0.3">
      <c r="A7" s="143" t="s">
        <v>3</v>
      </c>
      <c r="B7" s="143"/>
      <c r="C7" s="143"/>
    </row>
    <row r="9" spans="1:3" s="1" customFormat="1" ht="15.95" customHeight="1" x14ac:dyDescent="0.25">
      <c r="A9" s="142" t="s">
        <v>466</v>
      </c>
      <c r="B9" s="142"/>
      <c r="C9" s="142"/>
    </row>
    <row r="10" spans="1:3" s="1" customFormat="1" ht="15.95" customHeight="1" x14ac:dyDescent="0.25">
      <c r="A10" s="140" t="s">
        <v>4</v>
      </c>
      <c r="B10" s="140"/>
      <c r="C10" s="140"/>
    </row>
    <row r="12" spans="1:3" s="1" customFormat="1" ht="15.95" customHeight="1" x14ac:dyDescent="0.25">
      <c r="A12" s="142" t="s">
        <v>469</v>
      </c>
      <c r="B12" s="142"/>
      <c r="C12" s="142"/>
    </row>
    <row r="13" spans="1:3" s="1" customFormat="1" ht="15.95" customHeight="1" x14ac:dyDescent="0.25">
      <c r="A13" s="140" t="s">
        <v>5</v>
      </c>
      <c r="B13" s="140"/>
      <c r="C13" s="140"/>
    </row>
    <row r="15" spans="1:3" s="1" customFormat="1" ht="32.1" customHeight="1" x14ac:dyDescent="0.25">
      <c r="A15" s="139" t="s">
        <v>6</v>
      </c>
      <c r="B15" s="139"/>
      <c r="C15" s="139"/>
    </row>
    <row r="16" spans="1:3" s="1" customFormat="1" ht="15.95" customHeight="1" x14ac:dyDescent="0.25">
      <c r="A16" s="140" t="s">
        <v>7</v>
      </c>
      <c r="B16" s="140"/>
      <c r="C16" s="140"/>
    </row>
    <row r="18" spans="1:3" s="1" customFormat="1" ht="18.95" customHeight="1" x14ac:dyDescent="0.3">
      <c r="A18" s="141" t="s">
        <v>8</v>
      </c>
      <c r="B18" s="141"/>
      <c r="C18" s="14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48" customHeight="1" x14ac:dyDescent="0.25">
      <c r="A22" s="5">
        <v>1</v>
      </c>
      <c r="B22" s="2" t="s">
        <v>12</v>
      </c>
      <c r="C22" s="2" t="s">
        <v>13</v>
      </c>
    </row>
    <row r="23" spans="1:3" s="1" customFormat="1" ht="84.75" customHeight="1" x14ac:dyDescent="0.25">
      <c r="A23" s="5">
        <v>2</v>
      </c>
      <c r="B23" s="2" t="s">
        <v>14</v>
      </c>
      <c r="C23" s="2" t="s">
        <v>500</v>
      </c>
    </row>
    <row r="24" spans="1:3" ht="15.95" customHeight="1" x14ac:dyDescent="0.25">
      <c r="A24" s="2"/>
      <c r="B24" s="2"/>
      <c r="C24" s="2"/>
    </row>
    <row r="25" spans="1:3" s="1" customFormat="1" ht="48" customHeight="1" x14ac:dyDescent="0.25">
      <c r="A25" s="5">
        <v>3</v>
      </c>
      <c r="B25" s="2" t="s">
        <v>15</v>
      </c>
      <c r="C25" s="2" t="s">
        <v>16</v>
      </c>
    </row>
    <row r="26" spans="1:3" s="1" customFormat="1" ht="32.1" customHeight="1" x14ac:dyDescent="0.25">
      <c r="A26" s="5">
        <v>4</v>
      </c>
      <c r="B26" s="2" t="s">
        <v>17</v>
      </c>
      <c r="C26" s="2" t="s">
        <v>18</v>
      </c>
    </row>
    <row r="27" spans="1:3" s="1" customFormat="1" ht="48" customHeight="1" x14ac:dyDescent="0.25">
      <c r="A27" s="5">
        <v>5</v>
      </c>
      <c r="B27" s="2" t="s">
        <v>19</v>
      </c>
      <c r="C27" s="114" t="s">
        <v>494</v>
      </c>
    </row>
    <row r="28" spans="1:3" s="1" customFormat="1" ht="15.95" customHeight="1" x14ac:dyDescent="0.25">
      <c r="A28" s="5">
        <v>6</v>
      </c>
      <c r="B28" s="2" t="s">
        <v>20</v>
      </c>
      <c r="C28" s="2" t="s">
        <v>21</v>
      </c>
    </row>
    <row r="29" spans="1:3" s="1" customFormat="1" ht="32.1" customHeight="1" x14ac:dyDescent="0.25">
      <c r="A29" s="5">
        <v>7</v>
      </c>
      <c r="B29" s="2" t="s">
        <v>22</v>
      </c>
      <c r="C29" s="2" t="s">
        <v>21</v>
      </c>
    </row>
    <row r="30" spans="1:3" s="1" customFormat="1" ht="32.1" customHeight="1" x14ac:dyDescent="0.25">
      <c r="A30" s="5">
        <v>8</v>
      </c>
      <c r="B30" s="2" t="s">
        <v>23</v>
      </c>
      <c r="C30" s="2" t="s">
        <v>21</v>
      </c>
    </row>
    <row r="31" spans="1:3" s="1" customFormat="1" ht="32.1" customHeight="1" x14ac:dyDescent="0.25">
      <c r="A31" s="5">
        <v>9</v>
      </c>
      <c r="B31" s="2" t="s">
        <v>24</v>
      </c>
      <c r="C31" s="2" t="s">
        <v>21</v>
      </c>
    </row>
    <row r="32" spans="1:3" s="1" customFormat="1" ht="32.1" customHeight="1" x14ac:dyDescent="0.25">
      <c r="A32" s="5">
        <v>10</v>
      </c>
      <c r="B32" s="2" t="s">
        <v>25</v>
      </c>
      <c r="C32" s="2" t="s">
        <v>21</v>
      </c>
    </row>
    <row r="33" spans="1:3" s="1" customFormat="1" ht="78.95" customHeight="1" x14ac:dyDescent="0.25">
      <c r="A33" s="5">
        <v>11</v>
      </c>
      <c r="B33" s="2" t="s">
        <v>26</v>
      </c>
      <c r="C33" s="2" t="s">
        <v>27</v>
      </c>
    </row>
    <row r="34" spans="1:3" s="1" customFormat="1" ht="78.95" customHeight="1" x14ac:dyDescent="0.25">
      <c r="A34" s="5">
        <v>12</v>
      </c>
      <c r="B34" s="2" t="s">
        <v>28</v>
      </c>
      <c r="C34" s="2" t="s">
        <v>21</v>
      </c>
    </row>
    <row r="35" spans="1:3" s="1" customFormat="1" ht="48" customHeight="1" x14ac:dyDescent="0.25">
      <c r="A35" s="5">
        <v>13</v>
      </c>
      <c r="B35" s="2" t="s">
        <v>29</v>
      </c>
      <c r="C35" s="2" t="s">
        <v>21</v>
      </c>
    </row>
    <row r="36" spans="1:3" s="1" customFormat="1" ht="32.1" customHeight="1" x14ac:dyDescent="0.25">
      <c r="A36" s="5">
        <v>14</v>
      </c>
      <c r="B36" s="2" t="s">
        <v>30</v>
      </c>
      <c r="C36" s="2" t="s">
        <v>21</v>
      </c>
    </row>
    <row r="37" spans="1:3" s="1" customFormat="1" ht="15.95" customHeight="1" x14ac:dyDescent="0.25">
      <c r="A37" s="5">
        <v>15</v>
      </c>
      <c r="B37" s="2" t="s">
        <v>31</v>
      </c>
      <c r="C37" s="2" t="s">
        <v>502</v>
      </c>
    </row>
    <row r="38" spans="1:3" s="1" customFormat="1" ht="15.95" customHeight="1" x14ac:dyDescent="0.25">
      <c r="A38" s="5">
        <v>16</v>
      </c>
      <c r="B38" s="2" t="s">
        <v>32</v>
      </c>
      <c r="C38" s="2" t="s">
        <v>21</v>
      </c>
    </row>
    <row r="39" spans="1:3" ht="15.95" customHeight="1" x14ac:dyDescent="0.25">
      <c r="A39" s="2"/>
      <c r="B39" s="2"/>
      <c r="C39" s="2"/>
    </row>
    <row r="40" spans="1:3" s="1" customFormat="1" ht="63" customHeight="1" x14ac:dyDescent="0.25">
      <c r="A40" s="5">
        <v>17</v>
      </c>
      <c r="B40" s="2" t="s">
        <v>33</v>
      </c>
      <c r="C40" s="68" t="s">
        <v>490</v>
      </c>
    </row>
    <row r="41" spans="1:3" s="1" customFormat="1" ht="95.1" customHeight="1" x14ac:dyDescent="0.25">
      <c r="A41" s="5">
        <v>18</v>
      </c>
      <c r="B41" s="2" t="s">
        <v>34</v>
      </c>
      <c r="C41" s="2" t="s">
        <v>27</v>
      </c>
    </row>
    <row r="42" spans="1:3" s="1" customFormat="1" ht="63" customHeight="1" x14ac:dyDescent="0.25">
      <c r="A42" s="5">
        <v>19</v>
      </c>
      <c r="B42" s="2" t="s">
        <v>35</v>
      </c>
      <c r="C42" s="2" t="s">
        <v>36</v>
      </c>
    </row>
    <row r="43" spans="1:3" s="1" customFormat="1" ht="158.1" customHeight="1" x14ac:dyDescent="0.25">
      <c r="A43" s="5">
        <v>20</v>
      </c>
      <c r="B43" s="2" t="s">
        <v>37</v>
      </c>
      <c r="C43" s="2" t="s">
        <v>38</v>
      </c>
    </row>
    <row r="44" spans="1:3" s="1" customFormat="1" ht="78.95" customHeight="1" x14ac:dyDescent="0.25">
      <c r="A44" s="5">
        <v>21</v>
      </c>
      <c r="B44" s="2" t="s">
        <v>39</v>
      </c>
      <c r="C44" s="115" t="s">
        <v>495</v>
      </c>
    </row>
    <row r="45" spans="1:3" s="1" customFormat="1" ht="78.95" customHeight="1" x14ac:dyDescent="0.25">
      <c r="A45" s="5">
        <v>22</v>
      </c>
      <c r="B45" s="2" t="s">
        <v>40</v>
      </c>
      <c r="C45" s="2" t="s">
        <v>41</v>
      </c>
    </row>
    <row r="46" spans="1:3" s="1" customFormat="1" ht="78.95" customHeight="1" x14ac:dyDescent="0.25">
      <c r="A46" s="5">
        <v>23</v>
      </c>
      <c r="B46" s="2" t="s">
        <v>42</v>
      </c>
      <c r="C46" s="115" t="s">
        <v>507</v>
      </c>
    </row>
    <row r="47" spans="1:3" ht="15.95" customHeight="1" x14ac:dyDescent="0.25">
      <c r="A47" s="2"/>
      <c r="B47" s="2"/>
      <c r="C47" s="2"/>
    </row>
    <row r="48" spans="1:3" s="1" customFormat="1" ht="48" customHeight="1" x14ac:dyDescent="0.25">
      <c r="A48" s="5">
        <v>24</v>
      </c>
      <c r="B48" s="2" t="s">
        <v>43</v>
      </c>
      <c r="C48" s="119" t="s">
        <v>506</v>
      </c>
    </row>
    <row r="49" spans="1:3" s="1" customFormat="1" ht="48" customHeight="1" x14ac:dyDescent="0.25">
      <c r="A49" s="5">
        <v>25</v>
      </c>
      <c r="B49" s="2" t="s">
        <v>44</v>
      </c>
      <c r="C49" s="115" t="s">
        <v>496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zoomScale="55" zoomScaleNormal="55" zoomScaleSheetLayoutView="70" workbookViewId="0">
      <selection activeCell="C24" sqref="C24:AW64"/>
    </sheetView>
  </sheetViews>
  <sheetFormatPr defaultColWidth="9.140625" defaultRowHeight="15.75" x14ac:dyDescent="0.25"/>
  <cols>
    <col min="1" max="1" width="9.140625" style="28"/>
    <col min="2" max="2" width="57.85546875" style="28" customWidth="1"/>
    <col min="3" max="3" width="13" style="69" customWidth="1"/>
    <col min="4" max="4" width="17.85546875" style="69" customWidth="1"/>
    <col min="5" max="5" width="20.42578125" style="67" customWidth="1"/>
    <col min="6" max="6" width="18.7109375" style="67" customWidth="1"/>
    <col min="7" max="7" width="14.5703125" style="69" customWidth="1"/>
    <col min="8" max="8" width="15.7109375" style="69" customWidth="1"/>
    <col min="9" max="9" width="15.7109375" style="67" customWidth="1"/>
    <col min="10" max="10" width="15.7109375" style="69" customWidth="1"/>
    <col min="11" max="11" width="15.7109375" style="67" customWidth="1"/>
    <col min="12" max="12" width="15.7109375" style="69" customWidth="1"/>
    <col min="13" max="13" width="15.7109375" style="67" customWidth="1"/>
    <col min="14" max="14" width="15.7109375" style="69" customWidth="1"/>
    <col min="15" max="15" width="15.7109375" style="67" customWidth="1"/>
    <col min="16" max="16" width="15.7109375" style="69" customWidth="1"/>
    <col min="17" max="17" width="15.7109375" style="67" customWidth="1"/>
    <col min="18" max="18" width="15.7109375" style="69" customWidth="1"/>
    <col min="19" max="19" width="15.7109375" style="67" customWidth="1"/>
    <col min="20" max="20" width="15.7109375" style="69" customWidth="1"/>
    <col min="21" max="21" width="15.7109375" style="67" customWidth="1"/>
    <col min="22" max="22" width="15.7109375" style="69" customWidth="1"/>
    <col min="23" max="23" width="15.7109375" style="67" customWidth="1"/>
    <col min="24" max="24" width="15.7109375" style="69" customWidth="1"/>
    <col min="25" max="25" width="15.7109375" style="67" customWidth="1"/>
    <col min="26" max="26" width="15.7109375" style="69" customWidth="1"/>
    <col min="27" max="27" width="15.7109375" style="67" customWidth="1"/>
    <col min="28" max="28" width="15.7109375" style="69" customWidth="1"/>
    <col min="29" max="29" width="15.7109375" style="67" customWidth="1"/>
    <col min="30" max="30" width="15.7109375" style="69" customWidth="1"/>
    <col min="31" max="31" width="15.7109375" style="67" customWidth="1"/>
    <col min="32" max="32" width="15.7109375" style="69" customWidth="1"/>
    <col min="33" max="33" width="15.7109375" style="67" customWidth="1"/>
    <col min="34" max="34" width="15.7109375" style="69" customWidth="1"/>
    <col min="35" max="35" width="15.7109375" style="67" customWidth="1"/>
    <col min="36" max="36" width="15.7109375" style="69" customWidth="1"/>
    <col min="37" max="37" width="15.7109375" style="67" customWidth="1"/>
    <col min="38" max="38" width="15.7109375" style="69" customWidth="1"/>
    <col min="39" max="39" width="15.7109375" style="67" customWidth="1"/>
    <col min="40" max="40" width="15.7109375" style="69" customWidth="1"/>
    <col min="41" max="41" width="15.7109375" style="67" customWidth="1"/>
    <col min="42" max="42" width="15.7109375" style="69" customWidth="1"/>
    <col min="43" max="43" width="15.7109375" style="67" customWidth="1"/>
    <col min="44" max="44" width="15.7109375" style="69" customWidth="1"/>
    <col min="45" max="45" width="15.7109375" style="67" customWidth="1"/>
    <col min="46" max="46" width="15.7109375" style="69" customWidth="1"/>
    <col min="47" max="47" width="15.7109375" style="67" customWidth="1"/>
    <col min="48" max="49" width="15.7109375" style="69" customWidth="1"/>
    <col min="50" max="52" width="0" style="28" hidden="1" customWidth="1"/>
    <col min="53" max="53" width="25" style="28" hidden="1" customWidth="1"/>
    <col min="54" max="16384" width="9.140625" style="28"/>
  </cols>
  <sheetData>
    <row r="1" spans="1:21" s="28" customFormat="1" ht="18.75" x14ac:dyDescent="0.25">
      <c r="C1" s="69"/>
      <c r="D1" s="69"/>
      <c r="E1" s="67"/>
      <c r="F1" s="67"/>
      <c r="G1" s="69"/>
      <c r="H1" s="69"/>
      <c r="I1" s="67"/>
      <c r="J1" s="69"/>
      <c r="K1" s="67"/>
      <c r="L1" s="69"/>
      <c r="M1" s="67"/>
      <c r="N1" s="69"/>
      <c r="O1" s="67"/>
      <c r="P1" s="69"/>
      <c r="Q1" s="67"/>
      <c r="R1" s="69"/>
      <c r="S1" s="67"/>
      <c r="T1" s="69"/>
      <c r="U1" s="70" t="s">
        <v>0</v>
      </c>
    </row>
    <row r="2" spans="1:21" s="28" customFormat="1" ht="18.75" x14ac:dyDescent="0.3">
      <c r="C2" s="69"/>
      <c r="D2" s="69"/>
      <c r="E2" s="67"/>
      <c r="F2" s="67"/>
      <c r="G2" s="69"/>
      <c r="H2" s="69"/>
      <c r="I2" s="67"/>
      <c r="J2" s="69"/>
      <c r="K2" s="67"/>
      <c r="L2" s="69"/>
      <c r="M2" s="67"/>
      <c r="N2" s="69"/>
      <c r="O2" s="67"/>
      <c r="P2" s="69"/>
      <c r="Q2" s="67"/>
      <c r="R2" s="69"/>
      <c r="S2" s="67"/>
      <c r="T2" s="69"/>
      <c r="U2" s="71" t="s">
        <v>1</v>
      </c>
    </row>
    <row r="3" spans="1:21" s="28" customFormat="1" ht="18.75" x14ac:dyDescent="0.3">
      <c r="C3" s="69"/>
      <c r="D3" s="69"/>
      <c r="E3" s="67"/>
      <c r="F3" s="67"/>
      <c r="G3" s="69"/>
      <c r="H3" s="69"/>
      <c r="I3" s="67"/>
      <c r="J3" s="69"/>
      <c r="K3" s="67"/>
      <c r="L3" s="69"/>
      <c r="M3" s="67"/>
      <c r="N3" s="69"/>
      <c r="O3" s="67"/>
      <c r="P3" s="69"/>
      <c r="Q3" s="67"/>
      <c r="R3" s="69"/>
      <c r="S3" s="67"/>
      <c r="T3" s="69"/>
      <c r="U3" s="71" t="s">
        <v>2</v>
      </c>
    </row>
    <row r="4" spans="1:21" s="28" customFormat="1" ht="18.75" customHeight="1" x14ac:dyDescent="0.25">
      <c r="A4" s="198" t="s">
        <v>501</v>
      </c>
      <c r="B4" s="198"/>
      <c r="C4" s="198"/>
      <c r="D4" s="198"/>
      <c r="E4" s="198"/>
      <c r="F4" s="198"/>
      <c r="G4" s="198"/>
      <c r="H4" s="198"/>
      <c r="I4" s="198"/>
      <c r="J4" s="198"/>
      <c r="K4" s="198"/>
      <c r="L4" s="198"/>
      <c r="M4" s="198"/>
      <c r="N4" s="198"/>
      <c r="O4" s="198"/>
      <c r="P4" s="198"/>
      <c r="Q4" s="198"/>
      <c r="R4" s="198"/>
      <c r="S4" s="198"/>
      <c r="T4" s="198"/>
      <c r="U4" s="198"/>
    </row>
    <row r="5" spans="1:21" s="28" customFormat="1" ht="18.75" x14ac:dyDescent="0.3">
      <c r="C5" s="69"/>
      <c r="D5" s="69"/>
      <c r="E5" s="67"/>
      <c r="F5" s="67"/>
      <c r="G5" s="69"/>
      <c r="H5" s="69"/>
      <c r="I5" s="67"/>
      <c r="J5" s="69"/>
      <c r="K5" s="67"/>
      <c r="L5" s="69"/>
      <c r="M5" s="67"/>
      <c r="N5" s="69"/>
      <c r="O5" s="67"/>
      <c r="P5" s="69"/>
      <c r="Q5" s="67"/>
      <c r="R5" s="69"/>
      <c r="S5" s="67"/>
      <c r="T5" s="69"/>
      <c r="U5" s="71"/>
    </row>
    <row r="6" spans="1:21" s="28" customFormat="1" ht="18.75" x14ac:dyDescent="0.25">
      <c r="A6" s="199" t="s">
        <v>277</v>
      </c>
      <c r="B6" s="199"/>
      <c r="C6" s="199"/>
      <c r="D6" s="199"/>
      <c r="E6" s="199"/>
      <c r="F6" s="199"/>
      <c r="G6" s="199"/>
      <c r="H6" s="199"/>
      <c r="I6" s="199"/>
      <c r="J6" s="199"/>
      <c r="K6" s="199"/>
      <c r="L6" s="199"/>
      <c r="M6" s="199"/>
      <c r="N6" s="199"/>
      <c r="O6" s="199"/>
      <c r="P6" s="199"/>
      <c r="Q6" s="199"/>
      <c r="R6" s="199"/>
      <c r="S6" s="199"/>
      <c r="T6" s="199"/>
      <c r="U6" s="199"/>
    </row>
    <row r="7" spans="1:21" s="28" customFormat="1" ht="18.75" x14ac:dyDescent="0.25">
      <c r="A7" s="72"/>
      <c r="B7" s="72"/>
      <c r="C7" s="73"/>
      <c r="D7" s="73"/>
      <c r="E7" s="74"/>
      <c r="F7" s="74"/>
      <c r="G7" s="73"/>
      <c r="H7" s="73"/>
      <c r="I7" s="74"/>
      <c r="J7" s="75"/>
      <c r="K7" s="76"/>
      <c r="L7" s="75"/>
      <c r="M7" s="76"/>
      <c r="N7" s="75"/>
      <c r="O7" s="76"/>
      <c r="P7" s="75"/>
      <c r="Q7" s="76"/>
      <c r="R7" s="75"/>
      <c r="S7" s="76"/>
      <c r="T7" s="75"/>
      <c r="U7" s="76"/>
    </row>
    <row r="8" spans="1:21" s="28" customFormat="1" ht="18.75" x14ac:dyDescent="0.25">
      <c r="A8" s="200" t="s">
        <v>414</v>
      </c>
      <c r="B8" s="200"/>
      <c r="C8" s="200"/>
      <c r="D8" s="200"/>
      <c r="E8" s="200"/>
      <c r="F8" s="200"/>
      <c r="G8" s="200"/>
      <c r="H8" s="200"/>
      <c r="I8" s="200"/>
      <c r="J8" s="200"/>
      <c r="K8" s="200"/>
      <c r="L8" s="200"/>
      <c r="M8" s="200"/>
      <c r="N8" s="200"/>
      <c r="O8" s="200"/>
      <c r="P8" s="200"/>
      <c r="Q8" s="200"/>
      <c r="R8" s="200"/>
      <c r="S8" s="200"/>
      <c r="T8" s="200"/>
      <c r="U8" s="200"/>
    </row>
    <row r="9" spans="1:21" s="28" customFormat="1" ht="18.75" customHeight="1" x14ac:dyDescent="0.25">
      <c r="A9" s="188" t="s">
        <v>278</v>
      </c>
      <c r="B9" s="188"/>
      <c r="C9" s="188"/>
      <c r="D9" s="188"/>
      <c r="E9" s="188"/>
      <c r="F9" s="188"/>
      <c r="G9" s="188"/>
      <c r="H9" s="188"/>
      <c r="I9" s="188"/>
      <c r="J9" s="188"/>
      <c r="K9" s="188"/>
      <c r="L9" s="188"/>
      <c r="M9" s="188"/>
      <c r="N9" s="188"/>
      <c r="O9" s="188"/>
      <c r="P9" s="188"/>
      <c r="Q9" s="188"/>
      <c r="R9" s="188"/>
      <c r="S9" s="188"/>
      <c r="T9" s="188"/>
      <c r="U9" s="188"/>
    </row>
    <row r="10" spans="1:21" s="28" customFormat="1" ht="18.75" x14ac:dyDescent="0.25">
      <c r="A10" s="72"/>
      <c r="B10" s="72"/>
      <c r="C10" s="73"/>
      <c r="D10" s="73"/>
      <c r="E10" s="74"/>
      <c r="F10" s="74"/>
      <c r="G10" s="73"/>
      <c r="H10" s="73"/>
      <c r="I10" s="74"/>
      <c r="J10" s="75"/>
      <c r="K10" s="76"/>
      <c r="L10" s="75"/>
      <c r="M10" s="76"/>
      <c r="N10" s="75"/>
      <c r="O10" s="76"/>
      <c r="P10" s="75"/>
      <c r="Q10" s="76"/>
      <c r="R10" s="75"/>
      <c r="S10" s="76"/>
      <c r="T10" s="75"/>
      <c r="U10" s="76"/>
    </row>
    <row r="11" spans="1:21" s="28" customFormat="1" ht="18.75" x14ac:dyDescent="0.25">
      <c r="A11" s="77"/>
      <c r="B11" s="77"/>
      <c r="C11" s="78"/>
      <c r="D11" s="78"/>
      <c r="E11" s="79"/>
      <c r="F11" s="201" t="s">
        <v>469</v>
      </c>
      <c r="G11" s="201"/>
      <c r="H11" s="201"/>
      <c r="I11" s="201"/>
      <c r="J11" s="201"/>
      <c r="K11" s="201"/>
      <c r="L11" s="201"/>
      <c r="M11" s="201"/>
      <c r="N11" s="201"/>
      <c r="O11" s="80"/>
      <c r="P11" s="78"/>
      <c r="Q11" s="80"/>
      <c r="R11" s="78"/>
      <c r="S11" s="80"/>
      <c r="T11" s="78"/>
      <c r="U11" s="80"/>
    </row>
    <row r="12" spans="1:21" s="28" customFormat="1" x14ac:dyDescent="0.25">
      <c r="A12" s="188" t="s">
        <v>279</v>
      </c>
      <c r="B12" s="188"/>
      <c r="C12" s="188"/>
      <c r="D12" s="188"/>
      <c r="E12" s="188"/>
      <c r="F12" s="188"/>
      <c r="G12" s="188"/>
      <c r="H12" s="188"/>
      <c r="I12" s="188"/>
      <c r="J12" s="188"/>
      <c r="K12" s="188"/>
      <c r="L12" s="188"/>
      <c r="M12" s="188"/>
      <c r="N12" s="188"/>
      <c r="O12" s="188"/>
      <c r="P12" s="188"/>
      <c r="Q12" s="188"/>
      <c r="R12" s="188"/>
      <c r="S12" s="188"/>
      <c r="T12" s="188"/>
      <c r="U12" s="188"/>
    </row>
    <row r="13" spans="1:21" s="28" customFormat="1" ht="16.5" customHeight="1" x14ac:dyDescent="0.3">
      <c r="A13" s="29"/>
      <c r="B13" s="29"/>
      <c r="C13" s="81"/>
      <c r="D13" s="81"/>
      <c r="E13" s="82"/>
      <c r="F13" s="82"/>
      <c r="G13" s="81"/>
      <c r="H13" s="81"/>
      <c r="I13" s="82"/>
      <c r="J13" s="83"/>
      <c r="K13" s="71"/>
      <c r="L13" s="83"/>
      <c r="M13" s="71"/>
      <c r="N13" s="83"/>
      <c r="O13" s="71"/>
      <c r="P13" s="83"/>
      <c r="Q13" s="71"/>
      <c r="R13" s="83"/>
      <c r="S13" s="71"/>
      <c r="T13" s="83"/>
      <c r="U13" s="71"/>
    </row>
    <row r="14" spans="1:21" s="28" customFormat="1" ht="57" customHeight="1" x14ac:dyDescent="0.25">
      <c r="A14" s="187" t="s">
        <v>6</v>
      </c>
      <c r="B14" s="187"/>
      <c r="C14" s="187"/>
      <c r="D14" s="187"/>
      <c r="E14" s="187"/>
      <c r="F14" s="187"/>
      <c r="G14" s="187"/>
      <c r="H14" s="187"/>
      <c r="I14" s="187"/>
      <c r="J14" s="187"/>
      <c r="K14" s="187"/>
      <c r="L14" s="187"/>
      <c r="M14" s="187"/>
      <c r="N14" s="187"/>
      <c r="O14" s="187"/>
      <c r="P14" s="187"/>
      <c r="Q14" s="187"/>
      <c r="R14" s="187"/>
      <c r="S14" s="187"/>
      <c r="T14" s="187"/>
      <c r="U14" s="187"/>
    </row>
    <row r="15" spans="1:21" s="28" customFormat="1" ht="15.75" customHeight="1" x14ac:dyDescent="0.25">
      <c r="A15" s="188" t="s">
        <v>280</v>
      </c>
      <c r="B15" s="188"/>
      <c r="C15" s="188"/>
      <c r="D15" s="188"/>
      <c r="E15" s="188"/>
      <c r="F15" s="188"/>
      <c r="G15" s="188"/>
      <c r="H15" s="188"/>
      <c r="I15" s="188"/>
      <c r="J15" s="188"/>
      <c r="K15" s="188"/>
      <c r="L15" s="188"/>
      <c r="M15" s="188"/>
      <c r="N15" s="188"/>
      <c r="O15" s="188"/>
      <c r="P15" s="188"/>
      <c r="Q15" s="188"/>
      <c r="R15" s="188"/>
      <c r="S15" s="188"/>
      <c r="T15" s="188"/>
      <c r="U15" s="188"/>
    </row>
    <row r="16" spans="1:21" s="28" customFormat="1" x14ac:dyDescent="0.25">
      <c r="A16" s="189"/>
      <c r="B16" s="189"/>
      <c r="C16" s="189"/>
      <c r="D16" s="189"/>
      <c r="E16" s="189"/>
      <c r="F16" s="189"/>
      <c r="G16" s="189"/>
      <c r="H16" s="189"/>
      <c r="I16" s="189"/>
      <c r="J16" s="189"/>
      <c r="K16" s="189"/>
      <c r="L16" s="189"/>
      <c r="M16" s="189"/>
      <c r="N16" s="189"/>
      <c r="O16" s="189"/>
      <c r="P16" s="189"/>
      <c r="Q16" s="189"/>
      <c r="R16" s="189"/>
      <c r="S16" s="189"/>
      <c r="T16" s="189"/>
      <c r="U16" s="189"/>
    </row>
    <row r="18" spans="1:52" x14ac:dyDescent="0.25">
      <c r="A18" s="190" t="s">
        <v>281</v>
      </c>
      <c r="B18" s="190"/>
      <c r="C18" s="190"/>
      <c r="D18" s="190"/>
      <c r="E18" s="190"/>
      <c r="F18" s="190"/>
      <c r="G18" s="190"/>
      <c r="H18" s="190"/>
      <c r="I18" s="190"/>
      <c r="J18" s="190"/>
      <c r="K18" s="190"/>
      <c r="L18" s="190"/>
      <c r="M18" s="190"/>
      <c r="N18" s="190"/>
      <c r="O18" s="190"/>
      <c r="P18" s="190"/>
      <c r="Q18" s="190"/>
      <c r="R18" s="190"/>
      <c r="S18" s="190"/>
      <c r="T18" s="190"/>
      <c r="U18" s="190"/>
    </row>
    <row r="20" spans="1:52" ht="33" customHeight="1" x14ac:dyDescent="0.25">
      <c r="A20" s="191" t="s">
        <v>282</v>
      </c>
      <c r="B20" s="191" t="s">
        <v>283</v>
      </c>
      <c r="C20" s="183" t="s">
        <v>284</v>
      </c>
      <c r="D20" s="183"/>
      <c r="E20" s="194" t="s">
        <v>285</v>
      </c>
      <c r="F20" s="194"/>
      <c r="G20" s="195" t="s">
        <v>474</v>
      </c>
      <c r="H20" s="184" t="s">
        <v>286</v>
      </c>
      <c r="I20" s="185"/>
      <c r="J20" s="185"/>
      <c r="K20" s="185"/>
      <c r="L20" s="184" t="s">
        <v>475</v>
      </c>
      <c r="M20" s="185"/>
      <c r="N20" s="185"/>
      <c r="O20" s="185"/>
      <c r="P20" s="184" t="s">
        <v>287</v>
      </c>
      <c r="Q20" s="185"/>
      <c r="R20" s="185"/>
      <c r="S20" s="185"/>
      <c r="T20" s="184" t="s">
        <v>288</v>
      </c>
      <c r="U20" s="185"/>
      <c r="V20" s="185"/>
      <c r="W20" s="185"/>
      <c r="X20" s="184" t="s">
        <v>476</v>
      </c>
      <c r="Y20" s="185"/>
      <c r="Z20" s="185"/>
      <c r="AA20" s="185"/>
      <c r="AB20" s="184" t="s">
        <v>477</v>
      </c>
      <c r="AC20" s="185"/>
      <c r="AD20" s="185"/>
      <c r="AE20" s="185"/>
      <c r="AF20" s="184" t="s">
        <v>478</v>
      </c>
      <c r="AG20" s="185"/>
      <c r="AH20" s="185"/>
      <c r="AI20" s="185"/>
      <c r="AJ20" s="184" t="s">
        <v>289</v>
      </c>
      <c r="AK20" s="185"/>
      <c r="AL20" s="185"/>
      <c r="AM20" s="185"/>
      <c r="AN20" s="184" t="s">
        <v>479</v>
      </c>
      <c r="AO20" s="185"/>
      <c r="AP20" s="185"/>
      <c r="AQ20" s="185"/>
      <c r="AR20" s="184" t="s">
        <v>480</v>
      </c>
      <c r="AS20" s="185"/>
      <c r="AT20" s="185"/>
      <c r="AU20" s="185"/>
      <c r="AV20" s="186" t="s">
        <v>290</v>
      </c>
      <c r="AW20" s="186"/>
      <c r="AX20" s="84"/>
      <c r="AY20" s="84"/>
      <c r="AZ20" s="85"/>
    </row>
    <row r="21" spans="1:52" ht="99.75" customHeight="1" x14ac:dyDescent="0.25">
      <c r="A21" s="192"/>
      <c r="B21" s="192"/>
      <c r="C21" s="183"/>
      <c r="D21" s="183"/>
      <c r="E21" s="194"/>
      <c r="F21" s="194"/>
      <c r="G21" s="196"/>
      <c r="H21" s="183" t="s">
        <v>205</v>
      </c>
      <c r="I21" s="183"/>
      <c r="J21" s="183" t="s">
        <v>481</v>
      </c>
      <c r="K21" s="183"/>
      <c r="L21" s="183" t="s">
        <v>205</v>
      </c>
      <c r="M21" s="183"/>
      <c r="N21" s="183" t="s">
        <v>481</v>
      </c>
      <c r="O21" s="183"/>
      <c r="P21" s="183" t="s">
        <v>205</v>
      </c>
      <c r="Q21" s="183"/>
      <c r="R21" s="183" t="s">
        <v>291</v>
      </c>
      <c r="S21" s="183"/>
      <c r="T21" s="183" t="s">
        <v>205</v>
      </c>
      <c r="U21" s="183"/>
      <c r="V21" s="183" t="s">
        <v>291</v>
      </c>
      <c r="W21" s="183"/>
      <c r="X21" s="183" t="s">
        <v>205</v>
      </c>
      <c r="Y21" s="183"/>
      <c r="Z21" s="183" t="s">
        <v>291</v>
      </c>
      <c r="AA21" s="183"/>
      <c r="AB21" s="183" t="s">
        <v>205</v>
      </c>
      <c r="AC21" s="183"/>
      <c r="AD21" s="183" t="s">
        <v>291</v>
      </c>
      <c r="AE21" s="183"/>
      <c r="AF21" s="183" t="s">
        <v>205</v>
      </c>
      <c r="AG21" s="183"/>
      <c r="AH21" s="183" t="s">
        <v>291</v>
      </c>
      <c r="AI21" s="183"/>
      <c r="AJ21" s="183" t="s">
        <v>205</v>
      </c>
      <c r="AK21" s="183"/>
      <c r="AL21" s="183" t="s">
        <v>291</v>
      </c>
      <c r="AM21" s="183"/>
      <c r="AN21" s="183" t="s">
        <v>205</v>
      </c>
      <c r="AO21" s="183"/>
      <c r="AP21" s="183" t="s">
        <v>291</v>
      </c>
      <c r="AQ21" s="183"/>
      <c r="AR21" s="183" t="s">
        <v>205</v>
      </c>
      <c r="AS21" s="183"/>
      <c r="AT21" s="183" t="s">
        <v>291</v>
      </c>
      <c r="AU21" s="183"/>
      <c r="AV21" s="186"/>
      <c r="AW21" s="186"/>
      <c r="AX21" s="86"/>
      <c r="AY21" s="86"/>
    </row>
    <row r="22" spans="1:52" ht="89.25" customHeight="1" x14ac:dyDescent="0.25">
      <c r="A22" s="193"/>
      <c r="B22" s="193"/>
      <c r="C22" s="87" t="s">
        <v>205</v>
      </c>
      <c r="D22" s="87" t="s">
        <v>291</v>
      </c>
      <c r="E22" s="30" t="s">
        <v>292</v>
      </c>
      <c r="F22" s="30" t="s">
        <v>482</v>
      </c>
      <c r="G22" s="197"/>
      <c r="H22" s="88" t="s">
        <v>293</v>
      </c>
      <c r="I22" s="31" t="s">
        <v>294</v>
      </c>
      <c r="J22" s="88" t="s">
        <v>293</v>
      </c>
      <c r="K22" s="31" t="s">
        <v>294</v>
      </c>
      <c r="L22" s="88" t="s">
        <v>293</v>
      </c>
      <c r="M22" s="31" t="s">
        <v>294</v>
      </c>
      <c r="N22" s="88" t="s">
        <v>293</v>
      </c>
      <c r="O22" s="31" t="s">
        <v>294</v>
      </c>
      <c r="P22" s="88" t="s">
        <v>293</v>
      </c>
      <c r="Q22" s="31" t="s">
        <v>294</v>
      </c>
      <c r="R22" s="88" t="s">
        <v>293</v>
      </c>
      <c r="S22" s="31" t="s">
        <v>294</v>
      </c>
      <c r="T22" s="88" t="s">
        <v>293</v>
      </c>
      <c r="U22" s="31" t="s">
        <v>294</v>
      </c>
      <c r="V22" s="88" t="s">
        <v>293</v>
      </c>
      <c r="W22" s="31" t="s">
        <v>294</v>
      </c>
      <c r="X22" s="88" t="s">
        <v>293</v>
      </c>
      <c r="Y22" s="31" t="s">
        <v>294</v>
      </c>
      <c r="Z22" s="88" t="s">
        <v>293</v>
      </c>
      <c r="AA22" s="31" t="s">
        <v>294</v>
      </c>
      <c r="AB22" s="88" t="s">
        <v>293</v>
      </c>
      <c r="AC22" s="31" t="s">
        <v>294</v>
      </c>
      <c r="AD22" s="88" t="s">
        <v>293</v>
      </c>
      <c r="AE22" s="31" t="s">
        <v>294</v>
      </c>
      <c r="AF22" s="88" t="s">
        <v>293</v>
      </c>
      <c r="AG22" s="31" t="s">
        <v>294</v>
      </c>
      <c r="AH22" s="88" t="s">
        <v>293</v>
      </c>
      <c r="AI22" s="31" t="s">
        <v>294</v>
      </c>
      <c r="AJ22" s="88" t="s">
        <v>293</v>
      </c>
      <c r="AK22" s="31" t="s">
        <v>294</v>
      </c>
      <c r="AL22" s="88" t="s">
        <v>293</v>
      </c>
      <c r="AM22" s="31" t="s">
        <v>294</v>
      </c>
      <c r="AN22" s="88" t="s">
        <v>293</v>
      </c>
      <c r="AO22" s="31" t="s">
        <v>294</v>
      </c>
      <c r="AP22" s="88" t="s">
        <v>293</v>
      </c>
      <c r="AQ22" s="31" t="s">
        <v>294</v>
      </c>
      <c r="AR22" s="88" t="s">
        <v>293</v>
      </c>
      <c r="AS22" s="31" t="s">
        <v>294</v>
      </c>
      <c r="AT22" s="88" t="s">
        <v>293</v>
      </c>
      <c r="AU22" s="31" t="s">
        <v>294</v>
      </c>
      <c r="AV22" s="87" t="s">
        <v>295</v>
      </c>
      <c r="AW22" s="87" t="s">
        <v>291</v>
      </c>
      <c r="AX22" s="86"/>
      <c r="AY22" s="86"/>
    </row>
    <row r="23" spans="1:52" ht="19.5" customHeight="1" x14ac:dyDescent="0.25">
      <c r="A23" s="89">
        <v>1</v>
      </c>
      <c r="B23" s="89">
        <v>2</v>
      </c>
      <c r="C23" s="89">
        <v>3</v>
      </c>
      <c r="D23" s="89">
        <v>4</v>
      </c>
      <c r="E23" s="89">
        <v>5</v>
      </c>
      <c r="F23" s="89">
        <v>6</v>
      </c>
      <c r="G23" s="89">
        <v>7</v>
      </c>
      <c r="H23" s="89">
        <v>8</v>
      </c>
      <c r="I23" s="89">
        <v>9</v>
      </c>
      <c r="J23" s="89">
        <v>10</v>
      </c>
      <c r="K23" s="89">
        <v>11</v>
      </c>
      <c r="L23" s="89">
        <v>12</v>
      </c>
      <c r="M23" s="89">
        <v>13</v>
      </c>
      <c r="N23" s="89">
        <v>14</v>
      </c>
      <c r="O23" s="89">
        <v>15</v>
      </c>
      <c r="P23" s="89">
        <v>16</v>
      </c>
      <c r="Q23" s="89">
        <v>17</v>
      </c>
      <c r="R23" s="89">
        <v>18</v>
      </c>
      <c r="S23" s="89">
        <v>19</v>
      </c>
      <c r="T23" s="89">
        <v>20</v>
      </c>
      <c r="U23" s="89">
        <v>21</v>
      </c>
      <c r="V23" s="89">
        <v>22</v>
      </c>
      <c r="W23" s="89">
        <v>23</v>
      </c>
      <c r="X23" s="89">
        <v>24</v>
      </c>
      <c r="Y23" s="89">
        <v>25</v>
      </c>
      <c r="Z23" s="89">
        <v>26</v>
      </c>
      <c r="AA23" s="89">
        <v>27</v>
      </c>
      <c r="AB23" s="89">
        <v>28</v>
      </c>
      <c r="AC23" s="89">
        <v>29</v>
      </c>
      <c r="AD23" s="89">
        <v>30</v>
      </c>
      <c r="AE23" s="89">
        <v>31</v>
      </c>
      <c r="AF23" s="89">
        <v>32</v>
      </c>
      <c r="AG23" s="89">
        <v>33</v>
      </c>
      <c r="AH23" s="89">
        <v>34</v>
      </c>
      <c r="AI23" s="89">
        <v>35</v>
      </c>
      <c r="AJ23" s="89">
        <v>36</v>
      </c>
      <c r="AK23" s="89">
        <v>37</v>
      </c>
      <c r="AL23" s="89">
        <v>38</v>
      </c>
      <c r="AM23" s="89">
        <v>39</v>
      </c>
      <c r="AN23" s="89">
        <v>40</v>
      </c>
      <c r="AO23" s="89">
        <v>41</v>
      </c>
      <c r="AP23" s="89">
        <v>42</v>
      </c>
      <c r="AQ23" s="89">
        <v>43</v>
      </c>
      <c r="AR23" s="89">
        <v>44</v>
      </c>
      <c r="AS23" s="89">
        <v>45</v>
      </c>
      <c r="AT23" s="89">
        <v>46</v>
      </c>
      <c r="AU23" s="89">
        <v>47</v>
      </c>
      <c r="AV23" s="89">
        <v>48</v>
      </c>
      <c r="AW23" s="89">
        <v>49</v>
      </c>
      <c r="AX23" s="86"/>
      <c r="AY23" s="86"/>
    </row>
    <row r="24" spans="1:52" ht="47.25" customHeight="1" x14ac:dyDescent="0.25">
      <c r="A24" s="32">
        <v>1</v>
      </c>
      <c r="B24" s="33" t="s">
        <v>296</v>
      </c>
      <c r="C24" s="120">
        <v>39.531444061800002</v>
      </c>
      <c r="D24" s="120">
        <v>40.167853399999998</v>
      </c>
      <c r="E24" s="121">
        <v>0</v>
      </c>
      <c r="F24" s="121">
        <v>40.167853399999998</v>
      </c>
      <c r="G24" s="120">
        <v>0</v>
      </c>
      <c r="H24" s="120">
        <v>0</v>
      </c>
      <c r="I24" s="122"/>
      <c r="J24" s="120">
        <v>0</v>
      </c>
      <c r="K24" s="122"/>
      <c r="L24" s="120">
        <v>0</v>
      </c>
      <c r="M24" s="122"/>
      <c r="N24" s="120">
        <v>0</v>
      </c>
      <c r="O24" s="122"/>
      <c r="P24" s="120">
        <v>0</v>
      </c>
      <c r="Q24" s="122"/>
      <c r="R24" s="120">
        <v>0</v>
      </c>
      <c r="S24" s="122"/>
      <c r="T24" s="120">
        <v>0</v>
      </c>
      <c r="U24" s="122"/>
      <c r="V24" s="120">
        <v>0</v>
      </c>
      <c r="W24" s="122"/>
      <c r="X24" s="120">
        <v>0</v>
      </c>
      <c r="Y24" s="122"/>
      <c r="Z24" s="120">
        <v>0</v>
      </c>
      <c r="AA24" s="122"/>
      <c r="AB24" s="120">
        <v>0</v>
      </c>
      <c r="AC24" s="122"/>
      <c r="AD24" s="120">
        <v>0</v>
      </c>
      <c r="AE24" s="122"/>
      <c r="AF24" s="120">
        <v>0</v>
      </c>
      <c r="AG24" s="122"/>
      <c r="AH24" s="120">
        <v>0</v>
      </c>
      <c r="AI24" s="122"/>
      <c r="AJ24" s="120">
        <v>0</v>
      </c>
      <c r="AK24" s="122"/>
      <c r="AL24" s="120">
        <v>0</v>
      </c>
      <c r="AM24" s="122"/>
      <c r="AN24" s="120">
        <v>2.2479015659999999</v>
      </c>
      <c r="AO24" s="122"/>
      <c r="AP24" s="120">
        <v>2.2840317400000001</v>
      </c>
      <c r="AQ24" s="122"/>
      <c r="AR24" s="120">
        <v>37.283542495799999</v>
      </c>
      <c r="AS24" s="122"/>
      <c r="AT24" s="120">
        <v>37.883821660000002</v>
      </c>
      <c r="AU24" s="122"/>
      <c r="AV24" s="120">
        <f>H24+L24+P24+T24+X24+AB24+AF24+AJ24+AR24+AN24</f>
        <v>39.531444061800002</v>
      </c>
      <c r="AW24" s="120">
        <f>J24+N24+R24+V24+Z24+AD24+AH24+AL24+AP24+AT24</f>
        <v>40.167853400000006</v>
      </c>
      <c r="AX24" s="86"/>
      <c r="AY24" s="86"/>
    </row>
    <row r="25" spans="1:52" ht="24" customHeight="1" x14ac:dyDescent="0.25">
      <c r="A25" s="34" t="s">
        <v>297</v>
      </c>
      <c r="B25" s="35" t="s">
        <v>298</v>
      </c>
      <c r="C25" s="123"/>
      <c r="D25" s="120"/>
      <c r="E25" s="121"/>
      <c r="F25" s="121"/>
      <c r="G25" s="120"/>
      <c r="H25" s="120"/>
      <c r="I25" s="122"/>
      <c r="J25" s="120"/>
      <c r="K25" s="122"/>
      <c r="L25" s="120"/>
      <c r="M25" s="122"/>
      <c r="N25" s="120"/>
      <c r="O25" s="122"/>
      <c r="P25" s="120"/>
      <c r="Q25" s="122"/>
      <c r="R25" s="120"/>
      <c r="S25" s="122"/>
      <c r="T25" s="120"/>
      <c r="U25" s="122"/>
      <c r="V25" s="120"/>
      <c r="W25" s="122"/>
      <c r="X25" s="120"/>
      <c r="Y25" s="122"/>
      <c r="Z25" s="120"/>
      <c r="AA25" s="122"/>
      <c r="AB25" s="120"/>
      <c r="AC25" s="122"/>
      <c r="AD25" s="120"/>
      <c r="AE25" s="122"/>
      <c r="AF25" s="120"/>
      <c r="AG25" s="122"/>
      <c r="AH25" s="120"/>
      <c r="AI25" s="122"/>
      <c r="AJ25" s="120"/>
      <c r="AK25" s="122"/>
      <c r="AL25" s="120"/>
      <c r="AM25" s="122"/>
      <c r="AN25" s="120"/>
      <c r="AO25" s="122"/>
      <c r="AP25" s="120"/>
      <c r="AQ25" s="122"/>
      <c r="AR25" s="120"/>
      <c r="AS25" s="122"/>
      <c r="AT25" s="120"/>
      <c r="AU25" s="122"/>
      <c r="AV25" s="120"/>
      <c r="AW25" s="120"/>
      <c r="AX25" s="86"/>
      <c r="AY25" s="86"/>
    </row>
    <row r="26" spans="1:52" x14ac:dyDescent="0.25">
      <c r="A26" s="34" t="s">
        <v>299</v>
      </c>
      <c r="B26" s="35" t="s">
        <v>300</v>
      </c>
      <c r="C26" s="124"/>
      <c r="D26" s="120"/>
      <c r="E26" s="121"/>
      <c r="F26" s="121"/>
      <c r="G26" s="120"/>
      <c r="H26" s="120"/>
      <c r="I26" s="122"/>
      <c r="J26" s="120"/>
      <c r="K26" s="122"/>
      <c r="L26" s="120"/>
      <c r="M26" s="122"/>
      <c r="N26" s="120"/>
      <c r="O26" s="122"/>
      <c r="P26" s="120"/>
      <c r="Q26" s="122"/>
      <c r="R26" s="120"/>
      <c r="S26" s="122"/>
      <c r="T26" s="120"/>
      <c r="U26" s="122"/>
      <c r="V26" s="120"/>
      <c r="W26" s="122"/>
      <c r="X26" s="120"/>
      <c r="Y26" s="122"/>
      <c r="Z26" s="120"/>
      <c r="AA26" s="122"/>
      <c r="AB26" s="120"/>
      <c r="AC26" s="122"/>
      <c r="AD26" s="120"/>
      <c r="AE26" s="122"/>
      <c r="AF26" s="120"/>
      <c r="AG26" s="122"/>
      <c r="AH26" s="120"/>
      <c r="AI26" s="122"/>
      <c r="AJ26" s="120"/>
      <c r="AK26" s="122"/>
      <c r="AL26" s="120"/>
      <c r="AM26" s="122"/>
      <c r="AN26" s="120"/>
      <c r="AO26" s="122"/>
      <c r="AP26" s="120"/>
      <c r="AQ26" s="122"/>
      <c r="AR26" s="120"/>
      <c r="AS26" s="122"/>
      <c r="AT26" s="120"/>
      <c r="AU26" s="122"/>
      <c r="AV26" s="120"/>
      <c r="AW26" s="120"/>
      <c r="AX26" s="86"/>
      <c r="AY26" s="86"/>
    </row>
    <row r="27" spans="1:52" ht="31.5" x14ac:dyDescent="0.25">
      <c r="A27" s="34" t="s">
        <v>301</v>
      </c>
      <c r="B27" s="35" t="s">
        <v>302</v>
      </c>
      <c r="C27" s="124">
        <f>G27+AV27</f>
        <v>39.531444061800002</v>
      </c>
      <c r="D27" s="120">
        <f>D24-D28-D29</f>
        <v>40.167853399999998</v>
      </c>
      <c r="E27" s="121"/>
      <c r="F27" s="121"/>
      <c r="G27" s="125">
        <v>0</v>
      </c>
      <c r="H27" s="120">
        <v>0</v>
      </c>
      <c r="I27" s="122"/>
      <c r="J27" s="120">
        <v>0</v>
      </c>
      <c r="K27" s="122"/>
      <c r="L27" s="120">
        <v>0</v>
      </c>
      <c r="M27" s="122"/>
      <c r="N27" s="120">
        <v>0</v>
      </c>
      <c r="O27" s="122"/>
      <c r="P27" s="120">
        <v>0</v>
      </c>
      <c r="Q27" s="122"/>
      <c r="R27" s="120">
        <v>0</v>
      </c>
      <c r="S27" s="122"/>
      <c r="T27" s="120">
        <v>0</v>
      </c>
      <c r="U27" s="122"/>
      <c r="V27" s="120">
        <v>0</v>
      </c>
      <c r="W27" s="122"/>
      <c r="X27" s="120">
        <v>0</v>
      </c>
      <c r="Y27" s="122"/>
      <c r="Z27" s="120">
        <v>0</v>
      </c>
      <c r="AA27" s="122"/>
      <c r="AB27" s="120">
        <v>0</v>
      </c>
      <c r="AC27" s="122"/>
      <c r="AD27" s="120">
        <v>0</v>
      </c>
      <c r="AE27" s="122"/>
      <c r="AF27" s="120">
        <v>0</v>
      </c>
      <c r="AG27" s="122"/>
      <c r="AH27" s="120">
        <v>0</v>
      </c>
      <c r="AI27" s="122"/>
      <c r="AJ27" s="120">
        <v>0</v>
      </c>
      <c r="AK27" s="122"/>
      <c r="AL27" s="120">
        <v>0</v>
      </c>
      <c r="AM27" s="122"/>
      <c r="AN27" s="120">
        <v>2.2479015659999999</v>
      </c>
      <c r="AO27" s="122"/>
      <c r="AP27" s="120">
        <v>2.2840317400000001</v>
      </c>
      <c r="AQ27" s="122"/>
      <c r="AR27" s="120">
        <v>37.283542495799999</v>
      </c>
      <c r="AS27" s="122"/>
      <c r="AT27" s="120">
        <v>37.883821660000002</v>
      </c>
      <c r="AU27" s="122"/>
      <c r="AV27" s="120">
        <f>H27+L27+P27+T27+X27+AB27+AF27+AJ27+AN27+AR27</f>
        <v>39.531444061800002</v>
      </c>
      <c r="AW27" s="120">
        <f>J27+N27+R27+V27+Z27+AD27+AH27+AL27+AP27+AT27</f>
        <v>40.167853400000006</v>
      </c>
      <c r="AX27" s="91"/>
      <c r="AY27" s="86"/>
    </row>
    <row r="28" spans="1:52" x14ac:dyDescent="0.25">
      <c r="A28" s="34" t="s">
        <v>303</v>
      </c>
      <c r="B28" s="35" t="s">
        <v>304</v>
      </c>
      <c r="C28" s="124">
        <f>G28+AV28</f>
        <v>0</v>
      </c>
      <c r="D28" s="120">
        <f>G28+AW28</f>
        <v>0</v>
      </c>
      <c r="E28" s="121"/>
      <c r="F28" s="121"/>
      <c r="G28" s="120">
        <v>0</v>
      </c>
      <c r="H28" s="120">
        <v>0</v>
      </c>
      <c r="I28" s="122"/>
      <c r="J28" s="120">
        <v>0</v>
      </c>
      <c r="K28" s="122"/>
      <c r="L28" s="120">
        <v>0</v>
      </c>
      <c r="M28" s="122"/>
      <c r="N28" s="120">
        <v>0</v>
      </c>
      <c r="O28" s="122"/>
      <c r="P28" s="120">
        <v>0</v>
      </c>
      <c r="Q28" s="122"/>
      <c r="R28" s="120">
        <v>0</v>
      </c>
      <c r="S28" s="122"/>
      <c r="T28" s="120">
        <v>0</v>
      </c>
      <c r="U28" s="122"/>
      <c r="V28" s="120">
        <v>0</v>
      </c>
      <c r="W28" s="122"/>
      <c r="X28" s="120">
        <v>0</v>
      </c>
      <c r="Y28" s="122"/>
      <c r="Z28" s="120">
        <v>0</v>
      </c>
      <c r="AA28" s="122"/>
      <c r="AB28" s="120">
        <v>0</v>
      </c>
      <c r="AC28" s="122"/>
      <c r="AD28" s="120">
        <v>0</v>
      </c>
      <c r="AE28" s="122"/>
      <c r="AF28" s="120">
        <v>0</v>
      </c>
      <c r="AG28" s="122"/>
      <c r="AH28" s="120">
        <v>0</v>
      </c>
      <c r="AI28" s="122"/>
      <c r="AJ28" s="120">
        <v>0</v>
      </c>
      <c r="AK28" s="122"/>
      <c r="AL28" s="120">
        <v>0</v>
      </c>
      <c r="AM28" s="122"/>
      <c r="AN28" s="120">
        <v>0</v>
      </c>
      <c r="AO28" s="122"/>
      <c r="AP28" s="120">
        <v>0</v>
      </c>
      <c r="AQ28" s="122"/>
      <c r="AR28" s="120">
        <v>0</v>
      </c>
      <c r="AS28" s="122"/>
      <c r="AT28" s="120">
        <v>0</v>
      </c>
      <c r="AU28" s="122"/>
      <c r="AV28" s="120">
        <f>H28+L28+P28+T28+X28+AB28+AF28+AJ28+AN28+AR28</f>
        <v>0</v>
      </c>
      <c r="AW28" s="120">
        <f>J28+N28+R28+V28+Z28+AD28+AH28+AL28+AP28+AT28</f>
        <v>0</v>
      </c>
      <c r="AX28" s="86"/>
      <c r="AY28" s="86"/>
    </row>
    <row r="29" spans="1:52" x14ac:dyDescent="0.25">
      <c r="A29" s="34" t="s">
        <v>305</v>
      </c>
      <c r="B29" s="36" t="s">
        <v>306</v>
      </c>
      <c r="C29" s="124">
        <f>G29+AV29</f>
        <v>0</v>
      </c>
      <c r="D29" s="120">
        <f>G29+AW29</f>
        <v>0</v>
      </c>
      <c r="E29" s="121"/>
      <c r="F29" s="121"/>
      <c r="G29" s="120">
        <v>0</v>
      </c>
      <c r="H29" s="120">
        <v>0</v>
      </c>
      <c r="I29" s="122"/>
      <c r="J29" s="120">
        <v>0</v>
      </c>
      <c r="K29" s="122"/>
      <c r="L29" s="120">
        <v>0</v>
      </c>
      <c r="M29" s="122"/>
      <c r="N29" s="120">
        <v>0</v>
      </c>
      <c r="O29" s="122"/>
      <c r="P29" s="120">
        <v>0</v>
      </c>
      <c r="Q29" s="122"/>
      <c r="R29" s="120">
        <v>0</v>
      </c>
      <c r="S29" s="122"/>
      <c r="T29" s="120">
        <v>0</v>
      </c>
      <c r="U29" s="122"/>
      <c r="V29" s="120">
        <v>0</v>
      </c>
      <c r="W29" s="122"/>
      <c r="X29" s="120">
        <v>0</v>
      </c>
      <c r="Y29" s="122"/>
      <c r="Z29" s="120">
        <v>0</v>
      </c>
      <c r="AA29" s="122"/>
      <c r="AB29" s="120">
        <v>0</v>
      </c>
      <c r="AC29" s="122"/>
      <c r="AD29" s="120">
        <v>0</v>
      </c>
      <c r="AE29" s="122"/>
      <c r="AF29" s="120">
        <v>0</v>
      </c>
      <c r="AG29" s="122"/>
      <c r="AH29" s="120">
        <v>0</v>
      </c>
      <c r="AI29" s="122"/>
      <c r="AJ29" s="120">
        <v>0</v>
      </c>
      <c r="AK29" s="122"/>
      <c r="AL29" s="120">
        <v>0</v>
      </c>
      <c r="AM29" s="122"/>
      <c r="AN29" s="120">
        <v>0</v>
      </c>
      <c r="AO29" s="122"/>
      <c r="AP29" s="120">
        <v>0</v>
      </c>
      <c r="AQ29" s="122"/>
      <c r="AR29" s="120">
        <v>0</v>
      </c>
      <c r="AS29" s="122"/>
      <c r="AT29" s="120">
        <v>0</v>
      </c>
      <c r="AU29" s="122"/>
      <c r="AV29" s="120">
        <f>H29+L29+P29+T29+X29+AB29+AF29+AJ29+AN29+AR29</f>
        <v>0</v>
      </c>
      <c r="AW29" s="120">
        <f>J29+N29+R29+V29+Z29+AD29+AH29+AL29+AP29+AT29</f>
        <v>0</v>
      </c>
      <c r="AX29" s="86"/>
      <c r="AY29" s="86"/>
    </row>
    <row r="30" spans="1:52" ht="47.25" x14ac:dyDescent="0.25">
      <c r="A30" s="32" t="s">
        <v>307</v>
      </c>
      <c r="B30" s="33" t="s">
        <v>308</v>
      </c>
      <c r="C30" s="120">
        <v>33.803760000000004</v>
      </c>
      <c r="D30" s="120">
        <v>33.803760000000004</v>
      </c>
      <c r="E30" s="121">
        <v>0</v>
      </c>
      <c r="F30" s="121">
        <v>33.803760000000004</v>
      </c>
      <c r="G30" s="120">
        <v>0</v>
      </c>
      <c r="H30" s="120">
        <v>0</v>
      </c>
      <c r="I30" s="122"/>
      <c r="J30" s="120">
        <v>0</v>
      </c>
      <c r="K30" s="122"/>
      <c r="L30" s="120">
        <v>0</v>
      </c>
      <c r="M30" s="122"/>
      <c r="N30" s="120">
        <v>0</v>
      </c>
      <c r="O30" s="122"/>
      <c r="P30" s="120">
        <v>0</v>
      </c>
      <c r="Q30" s="122"/>
      <c r="R30" s="120">
        <v>0</v>
      </c>
      <c r="S30" s="122"/>
      <c r="T30" s="120">
        <v>0</v>
      </c>
      <c r="U30" s="122"/>
      <c r="V30" s="120">
        <v>0</v>
      </c>
      <c r="W30" s="122"/>
      <c r="X30" s="120">
        <v>0</v>
      </c>
      <c r="Y30" s="122"/>
      <c r="Z30" s="120">
        <v>0</v>
      </c>
      <c r="AA30" s="122"/>
      <c r="AB30" s="120">
        <v>0</v>
      </c>
      <c r="AC30" s="122"/>
      <c r="AD30" s="120">
        <v>0</v>
      </c>
      <c r="AE30" s="122"/>
      <c r="AF30" s="120">
        <v>0</v>
      </c>
      <c r="AG30" s="122"/>
      <c r="AH30" s="120">
        <v>0</v>
      </c>
      <c r="AI30" s="122"/>
      <c r="AJ30" s="120">
        <v>0</v>
      </c>
      <c r="AK30" s="122"/>
      <c r="AL30" s="120">
        <v>0</v>
      </c>
      <c r="AM30" s="122"/>
      <c r="AN30" s="120">
        <v>1.9227300000000001</v>
      </c>
      <c r="AO30" s="122"/>
      <c r="AP30" s="120">
        <v>1.9227300000000001</v>
      </c>
      <c r="AQ30" s="122"/>
      <c r="AR30" s="120">
        <v>31.881030000000003</v>
      </c>
      <c r="AS30" s="122"/>
      <c r="AT30" s="120">
        <v>31.881030000000003</v>
      </c>
      <c r="AU30" s="122"/>
      <c r="AV30" s="120">
        <f>H30+L30+P30+T30+X30+AB30+AF30+AJ30+AN30+AR30</f>
        <v>33.803760000000004</v>
      </c>
      <c r="AW30" s="120">
        <f>J30+N30+R30+V30+Z30+AD30+AH30+AL30+AP30+AT30</f>
        <v>33.803760000000004</v>
      </c>
      <c r="AX30" s="86"/>
      <c r="AY30" s="86"/>
    </row>
    <row r="31" spans="1:52" x14ac:dyDescent="0.25">
      <c r="A31" s="32" t="s">
        <v>309</v>
      </c>
      <c r="B31" s="35" t="s">
        <v>310</v>
      </c>
      <c r="C31" s="120">
        <v>1.8065087000000002</v>
      </c>
      <c r="D31" s="120">
        <v>1.8065087000000002</v>
      </c>
      <c r="E31" s="121"/>
      <c r="F31" s="121"/>
      <c r="G31" s="120"/>
      <c r="H31" s="120"/>
      <c r="I31" s="122"/>
      <c r="J31" s="120"/>
      <c r="K31" s="122"/>
      <c r="L31" s="120"/>
      <c r="M31" s="122"/>
      <c r="N31" s="120"/>
      <c r="O31" s="122"/>
      <c r="P31" s="120"/>
      <c r="Q31" s="122"/>
      <c r="R31" s="120"/>
      <c r="S31" s="122"/>
      <c r="T31" s="120"/>
      <c r="U31" s="122"/>
      <c r="V31" s="120"/>
      <c r="W31" s="122"/>
      <c r="X31" s="120"/>
      <c r="Y31" s="122"/>
      <c r="Z31" s="120"/>
      <c r="AA31" s="122"/>
      <c r="AB31" s="120"/>
      <c r="AC31" s="122"/>
      <c r="AD31" s="120"/>
      <c r="AE31" s="122"/>
      <c r="AF31" s="120"/>
      <c r="AG31" s="122"/>
      <c r="AH31" s="120"/>
      <c r="AI31" s="122"/>
      <c r="AJ31" s="120"/>
      <c r="AK31" s="122"/>
      <c r="AL31" s="120"/>
      <c r="AM31" s="122"/>
      <c r="AN31" s="120"/>
      <c r="AO31" s="122"/>
      <c r="AP31" s="120"/>
      <c r="AQ31" s="122"/>
      <c r="AR31" s="120"/>
      <c r="AS31" s="122"/>
      <c r="AT31" s="120"/>
      <c r="AU31" s="122"/>
      <c r="AV31" s="120"/>
      <c r="AW31" s="120"/>
      <c r="AX31" s="91"/>
      <c r="AY31" s="86"/>
    </row>
    <row r="32" spans="1:52" ht="31.5" x14ac:dyDescent="0.25">
      <c r="A32" s="32" t="s">
        <v>311</v>
      </c>
      <c r="B32" s="35" t="s">
        <v>312</v>
      </c>
      <c r="C32" s="120">
        <v>8.2143499999999996</v>
      </c>
      <c r="D32" s="120">
        <v>8.2143499999999996</v>
      </c>
      <c r="E32" s="121"/>
      <c r="F32" s="121"/>
      <c r="G32" s="120"/>
      <c r="H32" s="120"/>
      <c r="I32" s="122"/>
      <c r="J32" s="120"/>
      <c r="K32" s="122"/>
      <c r="L32" s="120"/>
      <c r="M32" s="122"/>
      <c r="N32" s="120"/>
      <c r="O32" s="122"/>
      <c r="P32" s="120"/>
      <c r="Q32" s="122"/>
      <c r="R32" s="120"/>
      <c r="S32" s="122"/>
      <c r="T32" s="120"/>
      <c r="U32" s="122"/>
      <c r="V32" s="120"/>
      <c r="W32" s="122"/>
      <c r="X32" s="120"/>
      <c r="Y32" s="122"/>
      <c r="Z32" s="120"/>
      <c r="AA32" s="122"/>
      <c r="AB32" s="120"/>
      <c r="AC32" s="122"/>
      <c r="AD32" s="120"/>
      <c r="AE32" s="122"/>
      <c r="AF32" s="120"/>
      <c r="AG32" s="122"/>
      <c r="AH32" s="120"/>
      <c r="AI32" s="122"/>
      <c r="AJ32" s="120"/>
      <c r="AK32" s="122"/>
      <c r="AL32" s="120"/>
      <c r="AM32" s="122"/>
      <c r="AN32" s="120"/>
      <c r="AO32" s="122"/>
      <c r="AP32" s="120"/>
      <c r="AQ32" s="122"/>
      <c r="AR32" s="120"/>
      <c r="AS32" s="122"/>
      <c r="AT32" s="120"/>
      <c r="AU32" s="122"/>
      <c r="AV32" s="120"/>
      <c r="AW32" s="120"/>
      <c r="AX32" s="91"/>
      <c r="AY32" s="86"/>
    </row>
    <row r="33" spans="1:51" x14ac:dyDescent="0.25">
      <c r="A33" s="32" t="s">
        <v>313</v>
      </c>
      <c r="B33" s="35" t="s">
        <v>314</v>
      </c>
      <c r="C33" s="120">
        <v>15.604979999999999</v>
      </c>
      <c r="D33" s="120">
        <v>15.604979999999999</v>
      </c>
      <c r="E33" s="121"/>
      <c r="F33" s="121"/>
      <c r="G33" s="120"/>
      <c r="H33" s="120"/>
      <c r="I33" s="122"/>
      <c r="J33" s="120"/>
      <c r="K33" s="122"/>
      <c r="L33" s="120"/>
      <c r="M33" s="122"/>
      <c r="N33" s="120"/>
      <c r="O33" s="122"/>
      <c r="P33" s="120"/>
      <c r="Q33" s="122"/>
      <c r="R33" s="120"/>
      <c r="S33" s="122"/>
      <c r="T33" s="120"/>
      <c r="U33" s="122"/>
      <c r="V33" s="120"/>
      <c r="W33" s="122"/>
      <c r="X33" s="120"/>
      <c r="Y33" s="122"/>
      <c r="Z33" s="120"/>
      <c r="AA33" s="122"/>
      <c r="AB33" s="120"/>
      <c r="AC33" s="122"/>
      <c r="AD33" s="120"/>
      <c r="AE33" s="122"/>
      <c r="AF33" s="120"/>
      <c r="AG33" s="122"/>
      <c r="AH33" s="120"/>
      <c r="AI33" s="122"/>
      <c r="AJ33" s="120"/>
      <c r="AK33" s="122"/>
      <c r="AL33" s="120"/>
      <c r="AM33" s="122"/>
      <c r="AN33" s="120"/>
      <c r="AO33" s="122"/>
      <c r="AP33" s="120"/>
      <c r="AQ33" s="122"/>
      <c r="AR33" s="120"/>
      <c r="AS33" s="122"/>
      <c r="AT33" s="120"/>
      <c r="AU33" s="122"/>
      <c r="AV33" s="120"/>
      <c r="AW33" s="120"/>
      <c r="AX33" s="91"/>
      <c r="AY33" s="86"/>
    </row>
    <row r="34" spans="1:51" x14ac:dyDescent="0.25">
      <c r="A34" s="32" t="s">
        <v>315</v>
      </c>
      <c r="B34" s="35" t="s">
        <v>316</v>
      </c>
      <c r="C34" s="120">
        <v>8.1779213000000031</v>
      </c>
      <c r="D34" s="120">
        <v>8.1779213000000031</v>
      </c>
      <c r="E34" s="121"/>
      <c r="F34" s="121"/>
      <c r="G34" s="120"/>
      <c r="H34" s="120"/>
      <c r="I34" s="122"/>
      <c r="J34" s="120"/>
      <c r="K34" s="122"/>
      <c r="L34" s="120"/>
      <c r="M34" s="122"/>
      <c r="N34" s="120"/>
      <c r="O34" s="122"/>
      <c r="P34" s="120"/>
      <c r="Q34" s="122"/>
      <c r="R34" s="120"/>
      <c r="S34" s="122"/>
      <c r="T34" s="120"/>
      <c r="U34" s="122"/>
      <c r="V34" s="120"/>
      <c r="W34" s="122"/>
      <c r="X34" s="120"/>
      <c r="Y34" s="122"/>
      <c r="Z34" s="120"/>
      <c r="AA34" s="122"/>
      <c r="AB34" s="120"/>
      <c r="AC34" s="122"/>
      <c r="AD34" s="120"/>
      <c r="AE34" s="122"/>
      <c r="AF34" s="120"/>
      <c r="AG34" s="122"/>
      <c r="AH34" s="120"/>
      <c r="AI34" s="122"/>
      <c r="AJ34" s="120"/>
      <c r="AK34" s="122"/>
      <c r="AL34" s="120"/>
      <c r="AM34" s="122"/>
      <c r="AN34" s="120"/>
      <c r="AO34" s="122"/>
      <c r="AP34" s="120"/>
      <c r="AQ34" s="122"/>
      <c r="AR34" s="120"/>
      <c r="AS34" s="122"/>
      <c r="AT34" s="120"/>
      <c r="AU34" s="122"/>
      <c r="AV34" s="120"/>
      <c r="AW34" s="120"/>
      <c r="AX34" s="91"/>
      <c r="AY34" s="92"/>
    </row>
    <row r="35" spans="1:51" ht="31.5" x14ac:dyDescent="0.25">
      <c r="A35" s="32" t="s">
        <v>317</v>
      </c>
      <c r="B35" s="33" t="s">
        <v>318</v>
      </c>
      <c r="C35" s="123"/>
      <c r="D35" s="124"/>
      <c r="E35" s="126"/>
      <c r="F35" s="126"/>
      <c r="G35" s="124"/>
      <c r="H35" s="123"/>
      <c r="I35" s="127"/>
      <c r="J35" s="123"/>
      <c r="K35" s="127"/>
      <c r="L35" s="123"/>
      <c r="M35" s="127"/>
      <c r="N35" s="123"/>
      <c r="O35" s="127"/>
      <c r="P35" s="123"/>
      <c r="Q35" s="128"/>
      <c r="R35" s="123"/>
      <c r="S35" s="128"/>
      <c r="T35" s="124"/>
      <c r="U35" s="128"/>
      <c r="V35" s="124"/>
      <c r="W35" s="128"/>
      <c r="X35" s="124"/>
      <c r="Y35" s="128"/>
      <c r="Z35" s="124"/>
      <c r="AA35" s="128"/>
      <c r="AB35" s="124"/>
      <c r="AC35" s="128"/>
      <c r="AD35" s="124"/>
      <c r="AE35" s="128"/>
      <c r="AF35" s="124"/>
      <c r="AG35" s="128"/>
      <c r="AH35" s="124"/>
      <c r="AI35" s="128"/>
      <c r="AJ35" s="124"/>
      <c r="AK35" s="128"/>
      <c r="AL35" s="124"/>
      <c r="AM35" s="128"/>
      <c r="AN35" s="124"/>
      <c r="AO35" s="128"/>
      <c r="AP35" s="124"/>
      <c r="AQ35" s="128"/>
      <c r="AR35" s="124"/>
      <c r="AS35" s="128"/>
      <c r="AT35" s="124"/>
      <c r="AU35" s="128"/>
      <c r="AV35" s="124"/>
      <c r="AW35" s="129"/>
      <c r="AX35" s="86"/>
      <c r="AY35" s="86"/>
    </row>
    <row r="36" spans="1:51" ht="31.5" x14ac:dyDescent="0.25">
      <c r="A36" s="34" t="s">
        <v>319</v>
      </c>
      <c r="B36" s="37" t="s">
        <v>320</v>
      </c>
      <c r="C36" s="130">
        <v>0</v>
      </c>
      <c r="D36" s="130">
        <v>0</v>
      </c>
      <c r="E36" s="131"/>
      <c r="F36" s="131"/>
      <c r="G36" s="130">
        <v>0</v>
      </c>
      <c r="H36" s="130">
        <v>0</v>
      </c>
      <c r="I36" s="132" t="s">
        <v>148</v>
      </c>
      <c r="J36" s="130">
        <v>0</v>
      </c>
      <c r="K36" s="132" t="s">
        <v>148</v>
      </c>
      <c r="L36" s="130">
        <v>0</v>
      </c>
      <c r="M36" s="132" t="s">
        <v>148</v>
      </c>
      <c r="N36" s="130">
        <v>0</v>
      </c>
      <c r="O36" s="132" t="s">
        <v>148</v>
      </c>
      <c r="P36" s="130">
        <v>0</v>
      </c>
      <c r="Q36" s="132" t="s">
        <v>148</v>
      </c>
      <c r="R36" s="130">
        <v>0</v>
      </c>
      <c r="S36" s="132" t="s">
        <v>148</v>
      </c>
      <c r="T36" s="130">
        <v>0</v>
      </c>
      <c r="U36" s="132" t="s">
        <v>148</v>
      </c>
      <c r="V36" s="130">
        <v>0</v>
      </c>
      <c r="W36" s="132" t="s">
        <v>148</v>
      </c>
      <c r="X36" s="130">
        <v>0</v>
      </c>
      <c r="Y36" s="132" t="s">
        <v>148</v>
      </c>
      <c r="Z36" s="130">
        <v>0</v>
      </c>
      <c r="AA36" s="132" t="s">
        <v>148</v>
      </c>
      <c r="AB36" s="130">
        <v>0</v>
      </c>
      <c r="AC36" s="132" t="s">
        <v>148</v>
      </c>
      <c r="AD36" s="130">
        <v>0</v>
      </c>
      <c r="AE36" s="132" t="s">
        <v>148</v>
      </c>
      <c r="AF36" s="130">
        <v>0</v>
      </c>
      <c r="AG36" s="132" t="s">
        <v>148</v>
      </c>
      <c r="AH36" s="130">
        <v>0</v>
      </c>
      <c r="AI36" s="132" t="s">
        <v>148</v>
      </c>
      <c r="AJ36" s="130">
        <v>0</v>
      </c>
      <c r="AK36" s="132" t="s">
        <v>148</v>
      </c>
      <c r="AL36" s="130">
        <v>0</v>
      </c>
      <c r="AM36" s="132" t="s">
        <v>148</v>
      </c>
      <c r="AN36" s="130">
        <v>0</v>
      </c>
      <c r="AO36" s="132" t="s">
        <v>148</v>
      </c>
      <c r="AP36" s="130">
        <v>0</v>
      </c>
      <c r="AQ36" s="132" t="s">
        <v>148</v>
      </c>
      <c r="AR36" s="130">
        <v>0</v>
      </c>
      <c r="AS36" s="132" t="s">
        <v>148</v>
      </c>
      <c r="AT36" s="130">
        <v>0</v>
      </c>
      <c r="AU36" s="128"/>
      <c r="AV36" s="120">
        <f>SUM(H36,L36,P36,T36,X36,AB36,AF36,AJ36,AN36,AR36)</f>
        <v>0</v>
      </c>
      <c r="AW36" s="120">
        <f t="shared" ref="AW36:AW42" si="0">SUM(J36,N36,R36,V36,Z36,AD36,AH36,AL36,AP36,AT36)</f>
        <v>0</v>
      </c>
      <c r="AX36" s="86"/>
      <c r="AY36" s="86"/>
    </row>
    <row r="37" spans="1:51" x14ac:dyDescent="0.25">
      <c r="A37" s="34" t="s">
        <v>321</v>
      </c>
      <c r="B37" s="37" t="s">
        <v>322</v>
      </c>
      <c r="C37" s="130">
        <v>0</v>
      </c>
      <c r="D37" s="130">
        <v>0</v>
      </c>
      <c r="E37" s="131"/>
      <c r="F37" s="131"/>
      <c r="G37" s="130">
        <v>0</v>
      </c>
      <c r="H37" s="130">
        <v>0</v>
      </c>
      <c r="I37" s="132" t="s">
        <v>148</v>
      </c>
      <c r="J37" s="130">
        <v>0</v>
      </c>
      <c r="K37" s="132" t="s">
        <v>148</v>
      </c>
      <c r="L37" s="130">
        <v>0</v>
      </c>
      <c r="M37" s="132" t="s">
        <v>148</v>
      </c>
      <c r="N37" s="130">
        <v>0</v>
      </c>
      <c r="O37" s="132" t="s">
        <v>148</v>
      </c>
      <c r="P37" s="130">
        <v>0</v>
      </c>
      <c r="Q37" s="132" t="s">
        <v>148</v>
      </c>
      <c r="R37" s="130">
        <v>0</v>
      </c>
      <c r="S37" s="132" t="s">
        <v>148</v>
      </c>
      <c r="T37" s="130">
        <v>0</v>
      </c>
      <c r="U37" s="132" t="s">
        <v>148</v>
      </c>
      <c r="V37" s="130">
        <v>0</v>
      </c>
      <c r="W37" s="132" t="s">
        <v>148</v>
      </c>
      <c r="X37" s="130">
        <v>0</v>
      </c>
      <c r="Y37" s="132" t="s">
        <v>148</v>
      </c>
      <c r="Z37" s="130">
        <v>0</v>
      </c>
      <c r="AA37" s="132" t="s">
        <v>148</v>
      </c>
      <c r="AB37" s="130">
        <v>0</v>
      </c>
      <c r="AC37" s="132" t="s">
        <v>148</v>
      </c>
      <c r="AD37" s="130">
        <v>0</v>
      </c>
      <c r="AE37" s="132" t="s">
        <v>148</v>
      </c>
      <c r="AF37" s="130">
        <v>0</v>
      </c>
      <c r="AG37" s="132" t="s">
        <v>148</v>
      </c>
      <c r="AH37" s="130">
        <v>0</v>
      </c>
      <c r="AI37" s="132" t="s">
        <v>148</v>
      </c>
      <c r="AJ37" s="130">
        <v>0</v>
      </c>
      <c r="AK37" s="132" t="s">
        <v>148</v>
      </c>
      <c r="AL37" s="130">
        <v>0</v>
      </c>
      <c r="AM37" s="132" t="s">
        <v>148</v>
      </c>
      <c r="AN37" s="130">
        <v>0</v>
      </c>
      <c r="AO37" s="132" t="s">
        <v>148</v>
      </c>
      <c r="AP37" s="130">
        <v>0</v>
      </c>
      <c r="AQ37" s="132" t="s">
        <v>148</v>
      </c>
      <c r="AR37" s="130">
        <v>0</v>
      </c>
      <c r="AS37" s="132" t="s">
        <v>148</v>
      </c>
      <c r="AT37" s="130">
        <v>0</v>
      </c>
      <c r="AU37" s="128"/>
      <c r="AV37" s="120">
        <f t="shared" ref="AV37:AV41" si="1">SUM(H37,L37,P37,T37,X37,AB37,AF37,AJ37,AN37,AR37)</f>
        <v>0</v>
      </c>
      <c r="AW37" s="120">
        <f t="shared" si="0"/>
        <v>0</v>
      </c>
      <c r="AX37" s="91"/>
      <c r="AY37" s="92"/>
    </row>
    <row r="38" spans="1:51" x14ac:dyDescent="0.25">
      <c r="A38" s="34" t="s">
        <v>323</v>
      </c>
      <c r="B38" s="37" t="s">
        <v>324</v>
      </c>
      <c r="C38" s="130">
        <v>0</v>
      </c>
      <c r="D38" s="130">
        <v>0</v>
      </c>
      <c r="E38" s="131"/>
      <c r="F38" s="131"/>
      <c r="G38" s="130">
        <v>0</v>
      </c>
      <c r="H38" s="130">
        <v>0</v>
      </c>
      <c r="I38" s="132" t="s">
        <v>148</v>
      </c>
      <c r="J38" s="130">
        <v>0</v>
      </c>
      <c r="K38" s="132" t="s">
        <v>148</v>
      </c>
      <c r="L38" s="130">
        <v>0</v>
      </c>
      <c r="M38" s="132" t="s">
        <v>148</v>
      </c>
      <c r="N38" s="130">
        <v>0</v>
      </c>
      <c r="O38" s="132" t="s">
        <v>148</v>
      </c>
      <c r="P38" s="130">
        <v>0</v>
      </c>
      <c r="Q38" s="132" t="s">
        <v>148</v>
      </c>
      <c r="R38" s="130">
        <v>0</v>
      </c>
      <c r="S38" s="132" t="s">
        <v>148</v>
      </c>
      <c r="T38" s="130">
        <v>0</v>
      </c>
      <c r="U38" s="132" t="s">
        <v>148</v>
      </c>
      <c r="V38" s="130">
        <v>0</v>
      </c>
      <c r="W38" s="132" t="s">
        <v>148</v>
      </c>
      <c r="X38" s="130">
        <v>0</v>
      </c>
      <c r="Y38" s="132" t="s">
        <v>148</v>
      </c>
      <c r="Z38" s="130">
        <v>0</v>
      </c>
      <c r="AA38" s="132" t="s">
        <v>148</v>
      </c>
      <c r="AB38" s="130">
        <v>0</v>
      </c>
      <c r="AC38" s="132" t="s">
        <v>148</v>
      </c>
      <c r="AD38" s="130">
        <v>0</v>
      </c>
      <c r="AE38" s="132" t="s">
        <v>148</v>
      </c>
      <c r="AF38" s="130">
        <v>0</v>
      </c>
      <c r="AG38" s="132" t="s">
        <v>148</v>
      </c>
      <c r="AH38" s="130">
        <v>0</v>
      </c>
      <c r="AI38" s="132" t="s">
        <v>148</v>
      </c>
      <c r="AJ38" s="130">
        <v>0</v>
      </c>
      <c r="AK38" s="132" t="s">
        <v>148</v>
      </c>
      <c r="AL38" s="130">
        <v>0</v>
      </c>
      <c r="AM38" s="132" t="s">
        <v>148</v>
      </c>
      <c r="AN38" s="130">
        <v>0</v>
      </c>
      <c r="AO38" s="132" t="s">
        <v>148</v>
      </c>
      <c r="AP38" s="130">
        <v>0</v>
      </c>
      <c r="AQ38" s="132" t="s">
        <v>148</v>
      </c>
      <c r="AR38" s="130">
        <v>0</v>
      </c>
      <c r="AS38" s="132" t="s">
        <v>148</v>
      </c>
      <c r="AT38" s="130">
        <v>0</v>
      </c>
      <c r="AU38" s="128"/>
      <c r="AV38" s="120">
        <f t="shared" si="1"/>
        <v>0</v>
      </c>
      <c r="AW38" s="120">
        <f t="shared" si="0"/>
        <v>0</v>
      </c>
      <c r="AX38" s="91"/>
      <c r="AY38" s="92"/>
    </row>
    <row r="39" spans="1:51" ht="31.5" x14ac:dyDescent="0.25">
      <c r="A39" s="34" t="s">
        <v>325</v>
      </c>
      <c r="B39" s="35" t="s">
        <v>326</v>
      </c>
      <c r="C39" s="130">
        <v>0</v>
      </c>
      <c r="D39" s="130">
        <v>0</v>
      </c>
      <c r="E39" s="131"/>
      <c r="F39" s="131"/>
      <c r="G39" s="130">
        <v>0</v>
      </c>
      <c r="H39" s="130">
        <v>0</v>
      </c>
      <c r="I39" s="132" t="s">
        <v>148</v>
      </c>
      <c r="J39" s="130">
        <v>0</v>
      </c>
      <c r="K39" s="132" t="s">
        <v>148</v>
      </c>
      <c r="L39" s="130">
        <v>0</v>
      </c>
      <c r="M39" s="132" t="s">
        <v>148</v>
      </c>
      <c r="N39" s="130">
        <v>0</v>
      </c>
      <c r="O39" s="132" t="s">
        <v>148</v>
      </c>
      <c r="P39" s="130">
        <v>0</v>
      </c>
      <c r="Q39" s="132" t="s">
        <v>148</v>
      </c>
      <c r="R39" s="130">
        <v>0</v>
      </c>
      <c r="S39" s="132" t="s">
        <v>148</v>
      </c>
      <c r="T39" s="130">
        <v>0</v>
      </c>
      <c r="U39" s="132" t="s">
        <v>148</v>
      </c>
      <c r="V39" s="130">
        <v>0</v>
      </c>
      <c r="W39" s="132" t="s">
        <v>148</v>
      </c>
      <c r="X39" s="130">
        <v>0</v>
      </c>
      <c r="Y39" s="132" t="s">
        <v>148</v>
      </c>
      <c r="Z39" s="130">
        <v>0</v>
      </c>
      <c r="AA39" s="132" t="s">
        <v>148</v>
      </c>
      <c r="AB39" s="130">
        <v>0</v>
      </c>
      <c r="AC39" s="132" t="s">
        <v>148</v>
      </c>
      <c r="AD39" s="130">
        <v>0</v>
      </c>
      <c r="AE39" s="132" t="s">
        <v>148</v>
      </c>
      <c r="AF39" s="130">
        <v>0</v>
      </c>
      <c r="AG39" s="132" t="s">
        <v>148</v>
      </c>
      <c r="AH39" s="130">
        <v>0</v>
      </c>
      <c r="AI39" s="132" t="s">
        <v>148</v>
      </c>
      <c r="AJ39" s="130">
        <v>0</v>
      </c>
      <c r="AK39" s="132" t="s">
        <v>148</v>
      </c>
      <c r="AL39" s="130">
        <v>0</v>
      </c>
      <c r="AM39" s="132" t="s">
        <v>148</v>
      </c>
      <c r="AN39" s="130">
        <v>0</v>
      </c>
      <c r="AO39" s="132" t="s">
        <v>148</v>
      </c>
      <c r="AP39" s="130">
        <v>0</v>
      </c>
      <c r="AQ39" s="132" t="s">
        <v>148</v>
      </c>
      <c r="AR39" s="130">
        <v>0</v>
      </c>
      <c r="AS39" s="132" t="s">
        <v>148</v>
      </c>
      <c r="AT39" s="130">
        <v>0</v>
      </c>
      <c r="AU39" s="128"/>
      <c r="AV39" s="120">
        <f t="shared" si="1"/>
        <v>0</v>
      </c>
      <c r="AW39" s="120">
        <f t="shared" si="0"/>
        <v>0</v>
      </c>
      <c r="AX39" s="91"/>
      <c r="AY39" s="92"/>
    </row>
    <row r="40" spans="1:51" ht="31.5" x14ac:dyDescent="0.25">
      <c r="A40" s="34" t="s">
        <v>327</v>
      </c>
      <c r="B40" s="35" t="s">
        <v>328</v>
      </c>
      <c r="C40" s="130">
        <v>0</v>
      </c>
      <c r="D40" s="130">
        <v>0</v>
      </c>
      <c r="E40" s="131"/>
      <c r="F40" s="131"/>
      <c r="G40" s="130">
        <v>0</v>
      </c>
      <c r="H40" s="130">
        <v>0</v>
      </c>
      <c r="I40" s="132" t="s">
        <v>148</v>
      </c>
      <c r="J40" s="130">
        <v>0</v>
      </c>
      <c r="K40" s="132" t="s">
        <v>148</v>
      </c>
      <c r="L40" s="130">
        <v>0</v>
      </c>
      <c r="M40" s="132" t="s">
        <v>148</v>
      </c>
      <c r="N40" s="130">
        <v>0</v>
      </c>
      <c r="O40" s="132" t="s">
        <v>148</v>
      </c>
      <c r="P40" s="130">
        <v>0</v>
      </c>
      <c r="Q40" s="132" t="s">
        <v>148</v>
      </c>
      <c r="R40" s="130">
        <v>0</v>
      </c>
      <c r="S40" s="132" t="s">
        <v>148</v>
      </c>
      <c r="T40" s="130">
        <v>0</v>
      </c>
      <c r="U40" s="132" t="s">
        <v>148</v>
      </c>
      <c r="V40" s="130">
        <v>0</v>
      </c>
      <c r="W40" s="132" t="s">
        <v>148</v>
      </c>
      <c r="X40" s="130">
        <v>0</v>
      </c>
      <c r="Y40" s="132" t="s">
        <v>148</v>
      </c>
      <c r="Z40" s="130">
        <v>0</v>
      </c>
      <c r="AA40" s="132" t="s">
        <v>148</v>
      </c>
      <c r="AB40" s="130">
        <v>0</v>
      </c>
      <c r="AC40" s="132" t="s">
        <v>148</v>
      </c>
      <c r="AD40" s="130">
        <v>0</v>
      </c>
      <c r="AE40" s="132" t="s">
        <v>148</v>
      </c>
      <c r="AF40" s="130">
        <v>0</v>
      </c>
      <c r="AG40" s="132" t="s">
        <v>148</v>
      </c>
      <c r="AH40" s="130">
        <v>0</v>
      </c>
      <c r="AI40" s="132" t="s">
        <v>148</v>
      </c>
      <c r="AJ40" s="130">
        <v>0</v>
      </c>
      <c r="AK40" s="132" t="s">
        <v>148</v>
      </c>
      <c r="AL40" s="130">
        <v>0</v>
      </c>
      <c r="AM40" s="132" t="s">
        <v>148</v>
      </c>
      <c r="AN40" s="130">
        <v>0</v>
      </c>
      <c r="AO40" s="132" t="s">
        <v>148</v>
      </c>
      <c r="AP40" s="130">
        <v>0</v>
      </c>
      <c r="AQ40" s="132" t="s">
        <v>148</v>
      </c>
      <c r="AR40" s="130">
        <v>0</v>
      </c>
      <c r="AS40" s="132" t="s">
        <v>148</v>
      </c>
      <c r="AT40" s="130">
        <v>0</v>
      </c>
      <c r="AU40" s="128"/>
      <c r="AV40" s="120">
        <f t="shared" si="1"/>
        <v>0</v>
      </c>
      <c r="AW40" s="120">
        <f t="shared" si="0"/>
        <v>0</v>
      </c>
      <c r="AX40" s="91"/>
      <c r="AY40" s="92"/>
    </row>
    <row r="41" spans="1:51" x14ac:dyDescent="0.25">
      <c r="A41" s="34" t="s">
        <v>329</v>
      </c>
      <c r="B41" s="35" t="s">
        <v>330</v>
      </c>
      <c r="C41" s="130">
        <v>0</v>
      </c>
      <c r="D41" s="130">
        <v>0</v>
      </c>
      <c r="E41" s="131"/>
      <c r="F41" s="131"/>
      <c r="G41" s="130">
        <v>0</v>
      </c>
      <c r="H41" s="130">
        <v>0</v>
      </c>
      <c r="I41" s="132" t="s">
        <v>148</v>
      </c>
      <c r="J41" s="130">
        <v>0</v>
      </c>
      <c r="K41" s="132" t="s">
        <v>148</v>
      </c>
      <c r="L41" s="130">
        <v>0</v>
      </c>
      <c r="M41" s="132" t="s">
        <v>148</v>
      </c>
      <c r="N41" s="130">
        <v>0</v>
      </c>
      <c r="O41" s="132" t="s">
        <v>148</v>
      </c>
      <c r="P41" s="130">
        <v>0</v>
      </c>
      <c r="Q41" s="132" t="s">
        <v>148</v>
      </c>
      <c r="R41" s="130">
        <v>0</v>
      </c>
      <c r="S41" s="132" t="s">
        <v>148</v>
      </c>
      <c r="T41" s="130">
        <v>0</v>
      </c>
      <c r="U41" s="132" t="s">
        <v>148</v>
      </c>
      <c r="V41" s="130">
        <v>0</v>
      </c>
      <c r="W41" s="132" t="s">
        <v>148</v>
      </c>
      <c r="X41" s="130">
        <v>0</v>
      </c>
      <c r="Y41" s="132" t="s">
        <v>148</v>
      </c>
      <c r="Z41" s="130">
        <v>0</v>
      </c>
      <c r="AA41" s="132" t="s">
        <v>148</v>
      </c>
      <c r="AB41" s="130">
        <v>0</v>
      </c>
      <c r="AC41" s="132" t="s">
        <v>148</v>
      </c>
      <c r="AD41" s="130">
        <v>0</v>
      </c>
      <c r="AE41" s="132" t="s">
        <v>148</v>
      </c>
      <c r="AF41" s="130">
        <v>0</v>
      </c>
      <c r="AG41" s="132" t="s">
        <v>148</v>
      </c>
      <c r="AH41" s="130">
        <v>0</v>
      </c>
      <c r="AI41" s="132" t="s">
        <v>148</v>
      </c>
      <c r="AJ41" s="130">
        <v>0</v>
      </c>
      <c r="AK41" s="132" t="s">
        <v>148</v>
      </c>
      <c r="AL41" s="130">
        <v>0</v>
      </c>
      <c r="AM41" s="132" t="s">
        <v>148</v>
      </c>
      <c r="AN41" s="130">
        <v>0</v>
      </c>
      <c r="AO41" s="132" t="s">
        <v>148</v>
      </c>
      <c r="AP41" s="130">
        <v>0</v>
      </c>
      <c r="AQ41" s="132" t="s">
        <v>148</v>
      </c>
      <c r="AR41" s="130">
        <v>0</v>
      </c>
      <c r="AS41" s="132" t="s">
        <v>148</v>
      </c>
      <c r="AT41" s="130">
        <v>0</v>
      </c>
      <c r="AU41" s="128"/>
      <c r="AV41" s="120">
        <f t="shared" si="1"/>
        <v>0</v>
      </c>
      <c r="AW41" s="129">
        <f t="shared" si="0"/>
        <v>0</v>
      </c>
      <c r="AX41" s="91"/>
      <c r="AY41" s="92"/>
    </row>
    <row r="42" spans="1:51" ht="18.75" x14ac:dyDescent="0.25">
      <c r="A42" s="34" t="s">
        <v>331</v>
      </c>
      <c r="B42" s="37" t="s">
        <v>332</v>
      </c>
      <c r="C42" s="130">
        <v>3</v>
      </c>
      <c r="D42" s="130">
        <v>3</v>
      </c>
      <c r="E42" s="131"/>
      <c r="F42" s="131"/>
      <c r="G42" s="130">
        <v>0</v>
      </c>
      <c r="H42" s="130">
        <v>0</v>
      </c>
      <c r="I42" s="132" t="s">
        <v>148</v>
      </c>
      <c r="J42" s="130">
        <v>0</v>
      </c>
      <c r="K42" s="132" t="s">
        <v>148</v>
      </c>
      <c r="L42" s="130">
        <v>0</v>
      </c>
      <c r="M42" s="132" t="s">
        <v>148</v>
      </c>
      <c r="N42" s="130">
        <v>0</v>
      </c>
      <c r="O42" s="132" t="s">
        <v>148</v>
      </c>
      <c r="P42" s="130">
        <v>0</v>
      </c>
      <c r="Q42" s="132" t="s">
        <v>148</v>
      </c>
      <c r="R42" s="130">
        <v>0</v>
      </c>
      <c r="S42" s="132" t="s">
        <v>148</v>
      </c>
      <c r="T42" s="130">
        <v>0</v>
      </c>
      <c r="U42" s="132" t="s">
        <v>148</v>
      </c>
      <c r="V42" s="130">
        <v>0</v>
      </c>
      <c r="W42" s="132" t="s">
        <v>148</v>
      </c>
      <c r="X42" s="130">
        <v>0</v>
      </c>
      <c r="Y42" s="132" t="s">
        <v>148</v>
      </c>
      <c r="Z42" s="130">
        <v>0</v>
      </c>
      <c r="AA42" s="132" t="s">
        <v>148</v>
      </c>
      <c r="AB42" s="130">
        <v>0</v>
      </c>
      <c r="AC42" s="132" t="s">
        <v>148</v>
      </c>
      <c r="AD42" s="130">
        <v>0</v>
      </c>
      <c r="AE42" s="132" t="s">
        <v>148</v>
      </c>
      <c r="AF42" s="130">
        <v>0</v>
      </c>
      <c r="AG42" s="132" t="s">
        <v>148</v>
      </c>
      <c r="AH42" s="130">
        <v>0</v>
      </c>
      <c r="AI42" s="132" t="s">
        <v>148</v>
      </c>
      <c r="AJ42" s="130">
        <v>0</v>
      </c>
      <c r="AK42" s="132" t="s">
        <v>148</v>
      </c>
      <c r="AL42" s="130">
        <v>0</v>
      </c>
      <c r="AM42" s="132" t="s">
        <v>148</v>
      </c>
      <c r="AN42" s="130">
        <v>0</v>
      </c>
      <c r="AO42" s="132" t="s">
        <v>148</v>
      </c>
      <c r="AP42" s="130">
        <v>0</v>
      </c>
      <c r="AQ42" s="132" t="s">
        <v>148</v>
      </c>
      <c r="AR42" s="130">
        <v>3</v>
      </c>
      <c r="AS42" s="132">
        <v>4</v>
      </c>
      <c r="AT42" s="130">
        <v>3</v>
      </c>
      <c r="AU42" s="133"/>
      <c r="AV42" s="120">
        <f>SUM(H42,L42,P42,T42,X42,AB42,AF42,AJ42,AN42,AR42)</f>
        <v>3</v>
      </c>
      <c r="AW42" s="129">
        <f t="shared" si="0"/>
        <v>3</v>
      </c>
      <c r="AX42" s="91"/>
      <c r="AY42" s="92"/>
    </row>
    <row r="43" spans="1:51" x14ac:dyDescent="0.25">
      <c r="A43" s="32" t="s">
        <v>333</v>
      </c>
      <c r="B43" s="33" t="s">
        <v>334</v>
      </c>
      <c r="C43" s="123"/>
      <c r="D43" s="124"/>
      <c r="E43" s="126"/>
      <c r="F43" s="126"/>
      <c r="G43" s="124"/>
      <c r="H43" s="123"/>
      <c r="I43" s="127"/>
      <c r="J43" s="123"/>
      <c r="K43" s="127"/>
      <c r="L43" s="123"/>
      <c r="M43" s="127"/>
      <c r="N43" s="123"/>
      <c r="O43" s="127"/>
      <c r="P43" s="123"/>
      <c r="Q43" s="128"/>
      <c r="R43" s="123"/>
      <c r="S43" s="128"/>
      <c r="T43" s="124"/>
      <c r="U43" s="128"/>
      <c r="V43" s="124"/>
      <c r="W43" s="128"/>
      <c r="X43" s="124"/>
      <c r="Y43" s="128"/>
      <c r="Z43" s="124"/>
      <c r="AA43" s="128"/>
      <c r="AB43" s="124"/>
      <c r="AC43" s="128"/>
      <c r="AD43" s="124"/>
      <c r="AE43" s="128"/>
      <c r="AF43" s="124"/>
      <c r="AG43" s="128"/>
      <c r="AH43" s="124"/>
      <c r="AI43" s="128"/>
      <c r="AJ43" s="124"/>
      <c r="AK43" s="128"/>
      <c r="AL43" s="124"/>
      <c r="AM43" s="128"/>
      <c r="AN43" s="124"/>
      <c r="AO43" s="128"/>
      <c r="AP43" s="124"/>
      <c r="AQ43" s="128"/>
      <c r="AR43" s="124"/>
      <c r="AS43" s="128"/>
      <c r="AT43" s="124"/>
      <c r="AU43" s="128"/>
      <c r="AV43" s="120"/>
      <c r="AW43" s="120"/>
      <c r="AX43" s="91"/>
      <c r="AY43" s="92"/>
    </row>
    <row r="44" spans="1:51" x14ac:dyDescent="0.25">
      <c r="A44" s="34" t="s">
        <v>335</v>
      </c>
      <c r="B44" s="35" t="s">
        <v>336</v>
      </c>
      <c r="C44" s="134">
        <v>0</v>
      </c>
      <c r="D44" s="134">
        <v>0</v>
      </c>
      <c r="E44" s="135"/>
      <c r="F44" s="135"/>
      <c r="G44" s="134">
        <v>0</v>
      </c>
      <c r="H44" s="134">
        <v>0</v>
      </c>
      <c r="I44" s="132" t="s">
        <v>148</v>
      </c>
      <c r="J44" s="134">
        <v>0</v>
      </c>
      <c r="K44" s="132" t="s">
        <v>148</v>
      </c>
      <c r="L44" s="134">
        <v>0</v>
      </c>
      <c r="M44" s="132" t="s">
        <v>148</v>
      </c>
      <c r="N44" s="134">
        <v>0</v>
      </c>
      <c r="O44" s="132" t="s">
        <v>148</v>
      </c>
      <c r="P44" s="134">
        <v>0</v>
      </c>
      <c r="Q44" s="132" t="s">
        <v>148</v>
      </c>
      <c r="R44" s="134">
        <v>0</v>
      </c>
      <c r="S44" s="132" t="s">
        <v>148</v>
      </c>
      <c r="T44" s="134">
        <v>0</v>
      </c>
      <c r="U44" s="132" t="s">
        <v>148</v>
      </c>
      <c r="V44" s="134">
        <v>0</v>
      </c>
      <c r="W44" s="132" t="s">
        <v>148</v>
      </c>
      <c r="X44" s="134">
        <v>0</v>
      </c>
      <c r="Y44" s="132" t="s">
        <v>148</v>
      </c>
      <c r="Z44" s="134">
        <v>0</v>
      </c>
      <c r="AA44" s="132" t="s">
        <v>148</v>
      </c>
      <c r="AB44" s="134">
        <v>0</v>
      </c>
      <c r="AC44" s="132" t="s">
        <v>148</v>
      </c>
      <c r="AD44" s="134">
        <v>0</v>
      </c>
      <c r="AE44" s="132" t="s">
        <v>148</v>
      </c>
      <c r="AF44" s="134">
        <v>0</v>
      </c>
      <c r="AG44" s="132" t="s">
        <v>148</v>
      </c>
      <c r="AH44" s="134">
        <v>0</v>
      </c>
      <c r="AI44" s="132" t="s">
        <v>148</v>
      </c>
      <c r="AJ44" s="134">
        <v>0</v>
      </c>
      <c r="AK44" s="132" t="s">
        <v>148</v>
      </c>
      <c r="AL44" s="134">
        <v>0</v>
      </c>
      <c r="AM44" s="132" t="s">
        <v>148</v>
      </c>
      <c r="AN44" s="134">
        <v>0</v>
      </c>
      <c r="AO44" s="132" t="s">
        <v>148</v>
      </c>
      <c r="AP44" s="134">
        <v>0</v>
      </c>
      <c r="AQ44" s="132" t="s">
        <v>148</v>
      </c>
      <c r="AR44" s="134">
        <v>0</v>
      </c>
      <c r="AS44" s="132" t="s">
        <v>148</v>
      </c>
      <c r="AT44" s="134">
        <v>0</v>
      </c>
      <c r="AU44" s="132" t="s">
        <v>148</v>
      </c>
      <c r="AV44" s="120">
        <f>H44+L44+P44+T44+X44+AB44+AF44+AJ44+AN44+AR44</f>
        <v>0</v>
      </c>
      <c r="AW44" s="120">
        <f>J44+N44+R44+V44+Z44+AD44+AH44+AL44+AP44+AT44</f>
        <v>0</v>
      </c>
      <c r="AX44" s="91"/>
      <c r="AY44" s="92"/>
    </row>
    <row r="45" spans="1:51" ht="15" customHeight="1" x14ac:dyDescent="0.25">
      <c r="A45" s="34" t="s">
        <v>337</v>
      </c>
      <c r="B45" s="35" t="s">
        <v>322</v>
      </c>
      <c r="C45" s="134">
        <v>0</v>
      </c>
      <c r="D45" s="134">
        <v>0</v>
      </c>
      <c r="E45" s="135"/>
      <c r="F45" s="135"/>
      <c r="G45" s="134">
        <v>0</v>
      </c>
      <c r="H45" s="134">
        <v>0</v>
      </c>
      <c r="I45" s="132" t="s">
        <v>148</v>
      </c>
      <c r="J45" s="134">
        <v>0</v>
      </c>
      <c r="K45" s="132" t="s">
        <v>148</v>
      </c>
      <c r="L45" s="134">
        <v>0</v>
      </c>
      <c r="M45" s="132" t="s">
        <v>148</v>
      </c>
      <c r="N45" s="134">
        <v>0</v>
      </c>
      <c r="O45" s="132" t="s">
        <v>148</v>
      </c>
      <c r="P45" s="134">
        <v>0</v>
      </c>
      <c r="Q45" s="132" t="s">
        <v>148</v>
      </c>
      <c r="R45" s="134">
        <v>0</v>
      </c>
      <c r="S45" s="132" t="s">
        <v>148</v>
      </c>
      <c r="T45" s="134">
        <v>0</v>
      </c>
      <c r="U45" s="132" t="s">
        <v>148</v>
      </c>
      <c r="V45" s="134">
        <v>0</v>
      </c>
      <c r="W45" s="132" t="s">
        <v>148</v>
      </c>
      <c r="X45" s="134">
        <v>0</v>
      </c>
      <c r="Y45" s="132" t="s">
        <v>148</v>
      </c>
      <c r="Z45" s="134">
        <v>0</v>
      </c>
      <c r="AA45" s="132" t="s">
        <v>148</v>
      </c>
      <c r="AB45" s="134">
        <v>0</v>
      </c>
      <c r="AC45" s="132" t="s">
        <v>148</v>
      </c>
      <c r="AD45" s="134">
        <v>0</v>
      </c>
      <c r="AE45" s="132" t="s">
        <v>148</v>
      </c>
      <c r="AF45" s="134">
        <v>0</v>
      </c>
      <c r="AG45" s="132" t="s">
        <v>148</v>
      </c>
      <c r="AH45" s="134">
        <v>0</v>
      </c>
      <c r="AI45" s="132" t="s">
        <v>148</v>
      </c>
      <c r="AJ45" s="134">
        <v>0</v>
      </c>
      <c r="AK45" s="132" t="s">
        <v>148</v>
      </c>
      <c r="AL45" s="134">
        <v>0</v>
      </c>
      <c r="AM45" s="132" t="s">
        <v>148</v>
      </c>
      <c r="AN45" s="134">
        <v>0</v>
      </c>
      <c r="AO45" s="132" t="s">
        <v>148</v>
      </c>
      <c r="AP45" s="134">
        <v>0</v>
      </c>
      <c r="AQ45" s="132" t="s">
        <v>148</v>
      </c>
      <c r="AR45" s="134">
        <v>0</v>
      </c>
      <c r="AS45" s="132" t="s">
        <v>148</v>
      </c>
      <c r="AT45" s="134">
        <v>0</v>
      </c>
      <c r="AU45" s="132" t="s">
        <v>148</v>
      </c>
      <c r="AV45" s="120">
        <f t="shared" ref="AV45:AV50" si="2">H45+L45+P45+T45+X45+AB45+AF45+AJ45+AN45+AR45</f>
        <v>0</v>
      </c>
      <c r="AW45" s="120">
        <f t="shared" ref="AW45:AW50" si="3">J45+N45+R45+V45+Z45+AD45+AH45+AL45+AP45+AT45</f>
        <v>0</v>
      </c>
      <c r="AX45" s="91"/>
      <c r="AY45" s="92"/>
    </row>
    <row r="46" spans="1:51" x14ac:dyDescent="0.25">
      <c r="A46" s="34" t="s">
        <v>338</v>
      </c>
      <c r="B46" s="35" t="s">
        <v>324</v>
      </c>
      <c r="C46" s="134">
        <v>0</v>
      </c>
      <c r="D46" s="134">
        <v>0</v>
      </c>
      <c r="E46" s="135"/>
      <c r="F46" s="135"/>
      <c r="G46" s="134">
        <v>0</v>
      </c>
      <c r="H46" s="134">
        <v>0</v>
      </c>
      <c r="I46" s="132" t="s">
        <v>148</v>
      </c>
      <c r="J46" s="134">
        <v>0</v>
      </c>
      <c r="K46" s="132" t="s">
        <v>148</v>
      </c>
      <c r="L46" s="134">
        <v>0</v>
      </c>
      <c r="M46" s="132" t="s">
        <v>148</v>
      </c>
      <c r="N46" s="134">
        <v>0</v>
      </c>
      <c r="O46" s="132" t="s">
        <v>148</v>
      </c>
      <c r="P46" s="134">
        <v>0</v>
      </c>
      <c r="Q46" s="132" t="s">
        <v>148</v>
      </c>
      <c r="R46" s="134">
        <v>0</v>
      </c>
      <c r="S46" s="132" t="s">
        <v>148</v>
      </c>
      <c r="T46" s="134">
        <v>0</v>
      </c>
      <c r="U46" s="132" t="s">
        <v>148</v>
      </c>
      <c r="V46" s="134">
        <v>0</v>
      </c>
      <c r="W46" s="132" t="s">
        <v>148</v>
      </c>
      <c r="X46" s="134">
        <v>0</v>
      </c>
      <c r="Y46" s="132" t="s">
        <v>148</v>
      </c>
      <c r="Z46" s="134">
        <v>0</v>
      </c>
      <c r="AA46" s="132" t="s">
        <v>148</v>
      </c>
      <c r="AB46" s="134">
        <v>0</v>
      </c>
      <c r="AC46" s="132" t="s">
        <v>148</v>
      </c>
      <c r="AD46" s="134">
        <v>0</v>
      </c>
      <c r="AE46" s="132" t="s">
        <v>148</v>
      </c>
      <c r="AF46" s="134">
        <v>0</v>
      </c>
      <c r="AG46" s="132" t="s">
        <v>148</v>
      </c>
      <c r="AH46" s="134">
        <v>0</v>
      </c>
      <c r="AI46" s="132" t="s">
        <v>148</v>
      </c>
      <c r="AJ46" s="134">
        <v>0</v>
      </c>
      <c r="AK46" s="132" t="s">
        <v>148</v>
      </c>
      <c r="AL46" s="134">
        <v>0</v>
      </c>
      <c r="AM46" s="132" t="s">
        <v>148</v>
      </c>
      <c r="AN46" s="134">
        <v>0</v>
      </c>
      <c r="AO46" s="132" t="s">
        <v>148</v>
      </c>
      <c r="AP46" s="134">
        <v>0</v>
      </c>
      <c r="AQ46" s="132" t="s">
        <v>148</v>
      </c>
      <c r="AR46" s="134">
        <v>0</v>
      </c>
      <c r="AS46" s="132" t="s">
        <v>148</v>
      </c>
      <c r="AT46" s="134">
        <v>0</v>
      </c>
      <c r="AU46" s="132" t="s">
        <v>148</v>
      </c>
      <c r="AV46" s="120">
        <f t="shared" si="2"/>
        <v>0</v>
      </c>
      <c r="AW46" s="120">
        <f t="shared" si="3"/>
        <v>0</v>
      </c>
      <c r="AX46" s="91"/>
      <c r="AY46" s="92"/>
    </row>
    <row r="47" spans="1:51" ht="31.5" x14ac:dyDescent="0.25">
      <c r="A47" s="34" t="s">
        <v>339</v>
      </c>
      <c r="B47" s="35" t="s">
        <v>326</v>
      </c>
      <c r="C47" s="134">
        <v>0</v>
      </c>
      <c r="D47" s="134">
        <v>0</v>
      </c>
      <c r="E47" s="136"/>
      <c r="F47" s="136"/>
      <c r="G47" s="134">
        <v>0</v>
      </c>
      <c r="H47" s="134">
        <v>0</v>
      </c>
      <c r="I47" s="132" t="s">
        <v>148</v>
      </c>
      <c r="J47" s="134">
        <v>0</v>
      </c>
      <c r="K47" s="132" t="s">
        <v>148</v>
      </c>
      <c r="L47" s="134">
        <v>0</v>
      </c>
      <c r="M47" s="132" t="s">
        <v>148</v>
      </c>
      <c r="N47" s="134">
        <v>0</v>
      </c>
      <c r="O47" s="132" t="s">
        <v>148</v>
      </c>
      <c r="P47" s="134">
        <v>0</v>
      </c>
      <c r="Q47" s="132" t="s">
        <v>148</v>
      </c>
      <c r="R47" s="134">
        <v>0</v>
      </c>
      <c r="S47" s="132" t="s">
        <v>148</v>
      </c>
      <c r="T47" s="134">
        <v>0</v>
      </c>
      <c r="U47" s="132" t="s">
        <v>148</v>
      </c>
      <c r="V47" s="134">
        <v>0</v>
      </c>
      <c r="W47" s="132" t="s">
        <v>148</v>
      </c>
      <c r="X47" s="134">
        <v>0</v>
      </c>
      <c r="Y47" s="132" t="s">
        <v>148</v>
      </c>
      <c r="Z47" s="134">
        <v>0</v>
      </c>
      <c r="AA47" s="132" t="s">
        <v>148</v>
      </c>
      <c r="AB47" s="134">
        <v>0</v>
      </c>
      <c r="AC47" s="132" t="s">
        <v>148</v>
      </c>
      <c r="AD47" s="134">
        <v>0</v>
      </c>
      <c r="AE47" s="132" t="s">
        <v>148</v>
      </c>
      <c r="AF47" s="134">
        <v>0</v>
      </c>
      <c r="AG47" s="132" t="s">
        <v>148</v>
      </c>
      <c r="AH47" s="134">
        <v>0</v>
      </c>
      <c r="AI47" s="132" t="s">
        <v>148</v>
      </c>
      <c r="AJ47" s="134">
        <v>0</v>
      </c>
      <c r="AK47" s="132" t="s">
        <v>148</v>
      </c>
      <c r="AL47" s="134">
        <v>0</v>
      </c>
      <c r="AM47" s="132" t="s">
        <v>148</v>
      </c>
      <c r="AN47" s="134">
        <v>0</v>
      </c>
      <c r="AO47" s="132" t="s">
        <v>148</v>
      </c>
      <c r="AP47" s="134">
        <v>0</v>
      </c>
      <c r="AQ47" s="132" t="s">
        <v>148</v>
      </c>
      <c r="AR47" s="134">
        <v>0</v>
      </c>
      <c r="AS47" s="132" t="s">
        <v>148</v>
      </c>
      <c r="AT47" s="134">
        <v>0</v>
      </c>
      <c r="AU47" s="132" t="s">
        <v>148</v>
      </c>
      <c r="AV47" s="120">
        <f t="shared" si="2"/>
        <v>0</v>
      </c>
      <c r="AW47" s="120">
        <f t="shared" si="3"/>
        <v>0</v>
      </c>
      <c r="AX47" s="91"/>
      <c r="AY47" s="92"/>
    </row>
    <row r="48" spans="1:51" ht="31.5" x14ac:dyDescent="0.25">
      <c r="A48" s="34" t="s">
        <v>340</v>
      </c>
      <c r="B48" s="35" t="s">
        <v>328</v>
      </c>
      <c r="C48" s="134">
        <v>0</v>
      </c>
      <c r="D48" s="134">
        <v>0</v>
      </c>
      <c r="E48" s="136"/>
      <c r="F48" s="136"/>
      <c r="G48" s="134">
        <v>0</v>
      </c>
      <c r="H48" s="134">
        <v>0</v>
      </c>
      <c r="I48" s="132" t="s">
        <v>148</v>
      </c>
      <c r="J48" s="134">
        <v>0</v>
      </c>
      <c r="K48" s="132" t="s">
        <v>148</v>
      </c>
      <c r="L48" s="134">
        <v>0</v>
      </c>
      <c r="M48" s="132" t="s">
        <v>148</v>
      </c>
      <c r="N48" s="134">
        <v>0</v>
      </c>
      <c r="O48" s="132" t="s">
        <v>148</v>
      </c>
      <c r="P48" s="134">
        <v>0</v>
      </c>
      <c r="Q48" s="132" t="s">
        <v>148</v>
      </c>
      <c r="R48" s="134">
        <v>0</v>
      </c>
      <c r="S48" s="132" t="s">
        <v>148</v>
      </c>
      <c r="T48" s="134">
        <v>0</v>
      </c>
      <c r="U48" s="132" t="s">
        <v>148</v>
      </c>
      <c r="V48" s="134">
        <v>0</v>
      </c>
      <c r="W48" s="132" t="s">
        <v>148</v>
      </c>
      <c r="X48" s="134">
        <v>0</v>
      </c>
      <c r="Y48" s="132" t="s">
        <v>148</v>
      </c>
      <c r="Z48" s="134">
        <v>0</v>
      </c>
      <c r="AA48" s="132" t="s">
        <v>148</v>
      </c>
      <c r="AB48" s="134">
        <v>0</v>
      </c>
      <c r="AC48" s="132" t="s">
        <v>148</v>
      </c>
      <c r="AD48" s="134">
        <v>0</v>
      </c>
      <c r="AE48" s="132" t="s">
        <v>148</v>
      </c>
      <c r="AF48" s="134">
        <v>0</v>
      </c>
      <c r="AG48" s="132" t="s">
        <v>148</v>
      </c>
      <c r="AH48" s="134">
        <v>0</v>
      </c>
      <c r="AI48" s="132" t="s">
        <v>148</v>
      </c>
      <c r="AJ48" s="134">
        <v>0</v>
      </c>
      <c r="AK48" s="132" t="s">
        <v>148</v>
      </c>
      <c r="AL48" s="134">
        <v>0</v>
      </c>
      <c r="AM48" s="132" t="s">
        <v>148</v>
      </c>
      <c r="AN48" s="134">
        <v>0</v>
      </c>
      <c r="AO48" s="132" t="s">
        <v>148</v>
      </c>
      <c r="AP48" s="134">
        <v>0</v>
      </c>
      <c r="AQ48" s="132" t="s">
        <v>148</v>
      </c>
      <c r="AR48" s="134">
        <v>0</v>
      </c>
      <c r="AS48" s="132" t="s">
        <v>148</v>
      </c>
      <c r="AT48" s="134">
        <v>0</v>
      </c>
      <c r="AU48" s="132" t="s">
        <v>148</v>
      </c>
      <c r="AV48" s="120">
        <f t="shared" si="2"/>
        <v>0</v>
      </c>
      <c r="AW48" s="120">
        <f t="shared" si="3"/>
        <v>0</v>
      </c>
      <c r="AX48" s="91"/>
      <c r="AY48" s="92"/>
    </row>
    <row r="49" spans="1:54" x14ac:dyDescent="0.25">
      <c r="A49" s="34" t="s">
        <v>341</v>
      </c>
      <c r="B49" s="35" t="s">
        <v>330</v>
      </c>
      <c r="C49" s="134">
        <v>0</v>
      </c>
      <c r="D49" s="134">
        <v>0</v>
      </c>
      <c r="E49" s="136"/>
      <c r="F49" s="136"/>
      <c r="G49" s="134">
        <v>0</v>
      </c>
      <c r="H49" s="134">
        <v>0</v>
      </c>
      <c r="I49" s="132" t="s">
        <v>148</v>
      </c>
      <c r="J49" s="134">
        <v>0</v>
      </c>
      <c r="K49" s="132" t="s">
        <v>148</v>
      </c>
      <c r="L49" s="134">
        <v>0</v>
      </c>
      <c r="M49" s="132" t="s">
        <v>148</v>
      </c>
      <c r="N49" s="134">
        <v>0</v>
      </c>
      <c r="O49" s="132" t="s">
        <v>148</v>
      </c>
      <c r="P49" s="134">
        <v>0</v>
      </c>
      <c r="Q49" s="132" t="s">
        <v>148</v>
      </c>
      <c r="R49" s="134">
        <v>0</v>
      </c>
      <c r="S49" s="132" t="s">
        <v>148</v>
      </c>
      <c r="T49" s="134">
        <v>0</v>
      </c>
      <c r="U49" s="132" t="s">
        <v>148</v>
      </c>
      <c r="V49" s="134">
        <v>0</v>
      </c>
      <c r="W49" s="132" t="s">
        <v>148</v>
      </c>
      <c r="X49" s="134">
        <v>0</v>
      </c>
      <c r="Y49" s="132" t="s">
        <v>148</v>
      </c>
      <c r="Z49" s="134">
        <v>0</v>
      </c>
      <c r="AA49" s="132" t="s">
        <v>148</v>
      </c>
      <c r="AB49" s="134">
        <v>0</v>
      </c>
      <c r="AC49" s="132" t="s">
        <v>148</v>
      </c>
      <c r="AD49" s="134">
        <v>0</v>
      </c>
      <c r="AE49" s="132" t="s">
        <v>148</v>
      </c>
      <c r="AF49" s="134">
        <v>0</v>
      </c>
      <c r="AG49" s="132" t="s">
        <v>148</v>
      </c>
      <c r="AH49" s="134">
        <v>0</v>
      </c>
      <c r="AI49" s="132" t="s">
        <v>148</v>
      </c>
      <c r="AJ49" s="134">
        <v>0</v>
      </c>
      <c r="AK49" s="132" t="s">
        <v>148</v>
      </c>
      <c r="AL49" s="134">
        <v>0</v>
      </c>
      <c r="AM49" s="132" t="s">
        <v>148</v>
      </c>
      <c r="AN49" s="134">
        <v>0</v>
      </c>
      <c r="AO49" s="132" t="s">
        <v>148</v>
      </c>
      <c r="AP49" s="134">
        <v>0</v>
      </c>
      <c r="AQ49" s="132" t="s">
        <v>148</v>
      </c>
      <c r="AR49" s="134">
        <v>0</v>
      </c>
      <c r="AS49" s="132" t="s">
        <v>148</v>
      </c>
      <c r="AT49" s="134">
        <v>0</v>
      </c>
      <c r="AU49" s="132" t="s">
        <v>148</v>
      </c>
      <c r="AV49" s="120">
        <f t="shared" si="2"/>
        <v>0</v>
      </c>
      <c r="AW49" s="120">
        <f t="shared" si="3"/>
        <v>0</v>
      </c>
      <c r="AX49" s="91"/>
      <c r="AY49" s="92"/>
    </row>
    <row r="50" spans="1:54" ht="18.75" x14ac:dyDescent="0.25">
      <c r="A50" s="34" t="s">
        <v>342</v>
      </c>
      <c r="B50" s="37" t="s">
        <v>332</v>
      </c>
      <c r="C50" s="134">
        <v>3</v>
      </c>
      <c r="D50" s="134">
        <v>3</v>
      </c>
      <c r="E50" s="135"/>
      <c r="F50" s="135"/>
      <c r="G50" s="134">
        <v>0</v>
      </c>
      <c r="H50" s="134">
        <v>0</v>
      </c>
      <c r="I50" s="132" t="s">
        <v>148</v>
      </c>
      <c r="J50" s="134">
        <v>0</v>
      </c>
      <c r="K50" s="132" t="s">
        <v>148</v>
      </c>
      <c r="L50" s="134">
        <v>0</v>
      </c>
      <c r="M50" s="132" t="s">
        <v>148</v>
      </c>
      <c r="N50" s="134">
        <v>0</v>
      </c>
      <c r="O50" s="132" t="s">
        <v>148</v>
      </c>
      <c r="P50" s="134">
        <v>0</v>
      </c>
      <c r="Q50" s="132" t="s">
        <v>148</v>
      </c>
      <c r="R50" s="134">
        <v>0</v>
      </c>
      <c r="S50" s="132" t="s">
        <v>148</v>
      </c>
      <c r="T50" s="134">
        <v>0</v>
      </c>
      <c r="U50" s="132" t="s">
        <v>148</v>
      </c>
      <c r="V50" s="134">
        <v>0</v>
      </c>
      <c r="W50" s="132" t="s">
        <v>148</v>
      </c>
      <c r="X50" s="134">
        <v>0</v>
      </c>
      <c r="Y50" s="132" t="s">
        <v>148</v>
      </c>
      <c r="Z50" s="134">
        <v>0</v>
      </c>
      <c r="AA50" s="132" t="s">
        <v>148</v>
      </c>
      <c r="AB50" s="134">
        <v>0</v>
      </c>
      <c r="AC50" s="132" t="s">
        <v>148</v>
      </c>
      <c r="AD50" s="134">
        <v>0</v>
      </c>
      <c r="AE50" s="132" t="s">
        <v>148</v>
      </c>
      <c r="AF50" s="134">
        <v>0</v>
      </c>
      <c r="AG50" s="132" t="s">
        <v>148</v>
      </c>
      <c r="AH50" s="134">
        <v>0</v>
      </c>
      <c r="AI50" s="132" t="s">
        <v>148</v>
      </c>
      <c r="AJ50" s="134">
        <v>0</v>
      </c>
      <c r="AK50" s="132" t="s">
        <v>148</v>
      </c>
      <c r="AL50" s="134">
        <v>0</v>
      </c>
      <c r="AM50" s="132" t="s">
        <v>148</v>
      </c>
      <c r="AN50" s="134">
        <v>0</v>
      </c>
      <c r="AO50" s="132" t="s">
        <v>148</v>
      </c>
      <c r="AP50" s="134">
        <v>0</v>
      </c>
      <c r="AQ50" s="132" t="s">
        <v>148</v>
      </c>
      <c r="AR50" s="134">
        <v>3</v>
      </c>
      <c r="AS50" s="132">
        <v>4</v>
      </c>
      <c r="AT50" s="134">
        <v>3</v>
      </c>
      <c r="AU50" s="132">
        <v>4</v>
      </c>
      <c r="AV50" s="120">
        <f t="shared" si="2"/>
        <v>3</v>
      </c>
      <c r="AW50" s="120">
        <f t="shared" si="3"/>
        <v>3</v>
      </c>
      <c r="AX50" s="91"/>
      <c r="AY50" s="92"/>
    </row>
    <row r="51" spans="1:54" ht="35.25" customHeight="1" x14ac:dyDescent="0.25">
      <c r="A51" s="32" t="s">
        <v>343</v>
      </c>
      <c r="B51" s="33" t="s">
        <v>344</v>
      </c>
      <c r="C51" s="123"/>
      <c r="D51" s="124"/>
      <c r="E51" s="126"/>
      <c r="F51" s="126"/>
      <c r="G51" s="124"/>
      <c r="H51" s="123"/>
      <c r="I51" s="132"/>
      <c r="J51" s="123"/>
      <c r="K51" s="132"/>
      <c r="L51" s="123"/>
      <c r="M51" s="127"/>
      <c r="N51" s="123"/>
      <c r="O51" s="127"/>
      <c r="P51" s="123"/>
      <c r="Q51" s="132"/>
      <c r="R51" s="123"/>
      <c r="S51" s="128"/>
      <c r="T51" s="124"/>
      <c r="U51" s="128"/>
      <c r="V51" s="124"/>
      <c r="W51" s="128"/>
      <c r="X51" s="124"/>
      <c r="Y51" s="128"/>
      <c r="Z51" s="124"/>
      <c r="AA51" s="128"/>
      <c r="AB51" s="124"/>
      <c r="AC51" s="132"/>
      <c r="AD51" s="124"/>
      <c r="AE51" s="128"/>
      <c r="AF51" s="124"/>
      <c r="AG51" s="128"/>
      <c r="AH51" s="124"/>
      <c r="AI51" s="128"/>
      <c r="AJ51" s="124"/>
      <c r="AK51" s="128"/>
      <c r="AL51" s="124"/>
      <c r="AM51" s="128"/>
      <c r="AN51" s="124"/>
      <c r="AO51" s="132"/>
      <c r="AP51" s="124"/>
      <c r="AQ51" s="128"/>
      <c r="AR51" s="124"/>
      <c r="AS51" s="128"/>
      <c r="AT51" s="124"/>
      <c r="AU51" s="128"/>
      <c r="AV51" s="120"/>
      <c r="AW51" s="120"/>
      <c r="AX51" s="91"/>
      <c r="AY51" s="92"/>
    </row>
    <row r="52" spans="1:54" s="95" customFormat="1" x14ac:dyDescent="0.25">
      <c r="A52" s="90" t="s">
        <v>345</v>
      </c>
      <c r="B52" s="93" t="s">
        <v>346</v>
      </c>
      <c r="C52" s="137">
        <f>C30</f>
        <v>33.803760000000004</v>
      </c>
      <c r="D52" s="137">
        <f>D30</f>
        <v>33.803760000000004</v>
      </c>
      <c r="E52" s="138"/>
      <c r="F52" s="138"/>
      <c r="G52" s="134">
        <v>0</v>
      </c>
      <c r="H52" s="134">
        <v>0</v>
      </c>
      <c r="I52" s="132" t="s">
        <v>148</v>
      </c>
      <c r="J52" s="134">
        <v>0</v>
      </c>
      <c r="K52" s="132" t="s">
        <v>148</v>
      </c>
      <c r="L52" s="137">
        <v>0</v>
      </c>
      <c r="M52" s="132" t="s">
        <v>148</v>
      </c>
      <c r="N52" s="134">
        <v>0</v>
      </c>
      <c r="O52" s="132" t="s">
        <v>148</v>
      </c>
      <c r="P52" s="134">
        <v>0</v>
      </c>
      <c r="Q52" s="132" t="s">
        <v>148</v>
      </c>
      <c r="R52" s="134">
        <v>0</v>
      </c>
      <c r="S52" s="132" t="s">
        <v>148</v>
      </c>
      <c r="T52" s="134">
        <v>0</v>
      </c>
      <c r="U52" s="132" t="s">
        <v>148</v>
      </c>
      <c r="V52" s="134">
        <v>0</v>
      </c>
      <c r="W52" s="132" t="s">
        <v>148</v>
      </c>
      <c r="X52" s="134">
        <v>0</v>
      </c>
      <c r="Y52" s="132" t="s">
        <v>148</v>
      </c>
      <c r="Z52" s="134">
        <v>0</v>
      </c>
      <c r="AA52" s="132" t="s">
        <v>148</v>
      </c>
      <c r="AB52" s="134">
        <v>0</v>
      </c>
      <c r="AC52" s="132" t="s">
        <v>148</v>
      </c>
      <c r="AD52" s="134">
        <v>0</v>
      </c>
      <c r="AE52" s="132" t="s">
        <v>148</v>
      </c>
      <c r="AF52" s="134">
        <v>0</v>
      </c>
      <c r="AG52" s="132" t="s">
        <v>148</v>
      </c>
      <c r="AH52" s="134">
        <v>0</v>
      </c>
      <c r="AI52" s="132" t="s">
        <v>148</v>
      </c>
      <c r="AJ52" s="134">
        <v>0</v>
      </c>
      <c r="AK52" s="132" t="s">
        <v>148</v>
      </c>
      <c r="AL52" s="134">
        <v>0</v>
      </c>
      <c r="AM52" s="132" t="s">
        <v>148</v>
      </c>
      <c r="AN52" s="134">
        <v>0</v>
      </c>
      <c r="AO52" s="132" t="s">
        <v>148</v>
      </c>
      <c r="AP52" s="134">
        <v>0</v>
      </c>
      <c r="AQ52" s="132" t="s">
        <v>148</v>
      </c>
      <c r="AR52" s="134">
        <v>33.803760000000004</v>
      </c>
      <c r="AS52" s="132">
        <v>4</v>
      </c>
      <c r="AT52" s="134">
        <v>33.803760000000004</v>
      </c>
      <c r="AU52" s="132">
        <v>4</v>
      </c>
      <c r="AV52" s="120">
        <f>H52+L52+P52+T52+X52+AB52+AF52+AJ52+AN52+AR52</f>
        <v>33.803760000000004</v>
      </c>
      <c r="AW52" s="120">
        <f>J52+N52+R52+V52+Z52+AD52+AH52+AL52+AP52+AT52</f>
        <v>33.803760000000004</v>
      </c>
      <c r="AX52" s="94"/>
      <c r="AY52" s="94"/>
    </row>
    <row r="53" spans="1:54" ht="47.25" x14ac:dyDescent="0.25">
      <c r="A53" s="34" t="s">
        <v>347</v>
      </c>
      <c r="B53" s="35" t="s">
        <v>348</v>
      </c>
      <c r="C53" s="137">
        <f t="shared" ref="C53:C55" si="4">C44</f>
        <v>0</v>
      </c>
      <c r="D53" s="137">
        <f>D44</f>
        <v>0</v>
      </c>
      <c r="E53" s="136"/>
      <c r="F53" s="136"/>
      <c r="G53" s="137">
        <f t="shared" ref="G53:H55" si="5">G44</f>
        <v>0</v>
      </c>
      <c r="H53" s="137">
        <f t="shared" si="5"/>
        <v>0</v>
      </c>
      <c r="I53" s="132" t="s">
        <v>148</v>
      </c>
      <c r="J53" s="137">
        <f>J44</f>
        <v>0</v>
      </c>
      <c r="K53" s="132" t="s">
        <v>148</v>
      </c>
      <c r="L53" s="137">
        <f>L45</f>
        <v>0</v>
      </c>
      <c r="M53" s="132" t="s">
        <v>148</v>
      </c>
      <c r="N53" s="137">
        <f>N44</f>
        <v>0</v>
      </c>
      <c r="O53" s="132" t="s">
        <v>148</v>
      </c>
      <c r="P53" s="137">
        <f>P44</f>
        <v>0</v>
      </c>
      <c r="Q53" s="132" t="s">
        <v>148</v>
      </c>
      <c r="R53" s="137">
        <f>R44</f>
        <v>0</v>
      </c>
      <c r="S53" s="132" t="s">
        <v>148</v>
      </c>
      <c r="T53" s="137">
        <f>T44</f>
        <v>0</v>
      </c>
      <c r="U53" s="132" t="s">
        <v>148</v>
      </c>
      <c r="V53" s="137">
        <f>V44</f>
        <v>0</v>
      </c>
      <c r="W53" s="132" t="s">
        <v>148</v>
      </c>
      <c r="X53" s="137">
        <f>X44</f>
        <v>0</v>
      </c>
      <c r="Y53" s="132" t="s">
        <v>148</v>
      </c>
      <c r="Z53" s="137">
        <f>Z44</f>
        <v>0</v>
      </c>
      <c r="AA53" s="132" t="s">
        <v>148</v>
      </c>
      <c r="AB53" s="137">
        <f>AB44</f>
        <v>0</v>
      </c>
      <c r="AC53" s="132" t="s">
        <v>148</v>
      </c>
      <c r="AD53" s="137">
        <f>AD44</f>
        <v>0</v>
      </c>
      <c r="AE53" s="132" t="s">
        <v>148</v>
      </c>
      <c r="AF53" s="137">
        <f>AF44</f>
        <v>0</v>
      </c>
      <c r="AG53" s="132" t="s">
        <v>148</v>
      </c>
      <c r="AH53" s="137">
        <f>AH44</f>
        <v>0</v>
      </c>
      <c r="AI53" s="132" t="s">
        <v>148</v>
      </c>
      <c r="AJ53" s="137">
        <f>AJ44</f>
        <v>0</v>
      </c>
      <c r="AK53" s="132" t="s">
        <v>148</v>
      </c>
      <c r="AL53" s="137">
        <f>AL44</f>
        <v>0</v>
      </c>
      <c r="AM53" s="132" t="s">
        <v>148</v>
      </c>
      <c r="AN53" s="137">
        <f>AN44</f>
        <v>0</v>
      </c>
      <c r="AO53" s="132" t="s">
        <v>148</v>
      </c>
      <c r="AP53" s="137">
        <f>AP44</f>
        <v>0</v>
      </c>
      <c r="AQ53" s="132" t="s">
        <v>148</v>
      </c>
      <c r="AR53" s="137">
        <f>AR44</f>
        <v>0</v>
      </c>
      <c r="AS53" s="132" t="s">
        <v>148</v>
      </c>
      <c r="AT53" s="137">
        <f>AT44</f>
        <v>0</v>
      </c>
      <c r="AU53" s="132" t="s">
        <v>148</v>
      </c>
      <c r="AV53" s="124">
        <f t="shared" ref="AV53:AV57" si="6">H53+L53+P53+T53+X53+AB53+AF53+AJ53+AN53+AR53</f>
        <v>0</v>
      </c>
      <c r="AW53" s="124">
        <f t="shared" ref="AW53:AW57" si="7">J53+N53+R53+V53+Z53+AD53+AH53+AL53+AP53+AT53</f>
        <v>0</v>
      </c>
      <c r="AX53" s="91" t="s">
        <v>483</v>
      </c>
      <c r="AY53" s="92">
        <f>AW53-AW60</f>
        <v>0</v>
      </c>
      <c r="AZ53" s="28" t="str">
        <f>CONCATENATE(AY53,AX53,B53)</f>
        <v>0 МВт</v>
      </c>
      <c r="BA53" s="28" t="str">
        <f>CONCATENATE(AZ53,BB53,AZ54,BB53,AZ55,BB53,AZ56,BB53,AZ57)</f>
        <v>0 МВт
0 МВ×А
0 Мвар
0 км
0 другое3)</v>
      </c>
      <c r="BB53" s="96" t="s">
        <v>484</v>
      </c>
    </row>
    <row r="54" spans="1:54" x14ac:dyDescent="0.25">
      <c r="A54" s="34" t="s">
        <v>349</v>
      </c>
      <c r="B54" s="37" t="s">
        <v>350</v>
      </c>
      <c r="C54" s="137">
        <f t="shared" si="4"/>
        <v>0</v>
      </c>
      <c r="D54" s="137">
        <f>D45</f>
        <v>0</v>
      </c>
      <c r="E54" s="135"/>
      <c r="F54" s="135"/>
      <c r="G54" s="137">
        <f t="shared" si="5"/>
        <v>0</v>
      </c>
      <c r="H54" s="137">
        <f t="shared" si="5"/>
        <v>0</v>
      </c>
      <c r="I54" s="132" t="s">
        <v>148</v>
      </c>
      <c r="J54" s="137">
        <f>J45</f>
        <v>0</v>
      </c>
      <c r="K54" s="132" t="s">
        <v>148</v>
      </c>
      <c r="L54" s="137">
        <f>L45</f>
        <v>0</v>
      </c>
      <c r="M54" s="132" t="s">
        <v>148</v>
      </c>
      <c r="N54" s="137">
        <f>N45</f>
        <v>0</v>
      </c>
      <c r="O54" s="132" t="s">
        <v>148</v>
      </c>
      <c r="P54" s="137">
        <f>P45</f>
        <v>0</v>
      </c>
      <c r="Q54" s="132" t="s">
        <v>148</v>
      </c>
      <c r="R54" s="137">
        <f>R45</f>
        <v>0</v>
      </c>
      <c r="S54" s="132" t="s">
        <v>148</v>
      </c>
      <c r="T54" s="137">
        <f>T45</f>
        <v>0</v>
      </c>
      <c r="U54" s="132" t="s">
        <v>148</v>
      </c>
      <c r="V54" s="137">
        <f>V45</f>
        <v>0</v>
      </c>
      <c r="W54" s="132" t="s">
        <v>148</v>
      </c>
      <c r="X54" s="137">
        <f>X45</f>
        <v>0</v>
      </c>
      <c r="Y54" s="132" t="s">
        <v>148</v>
      </c>
      <c r="Z54" s="137">
        <f>Z45</f>
        <v>0</v>
      </c>
      <c r="AA54" s="132" t="s">
        <v>148</v>
      </c>
      <c r="AB54" s="137">
        <f>AB45</f>
        <v>0</v>
      </c>
      <c r="AC54" s="132" t="s">
        <v>148</v>
      </c>
      <c r="AD54" s="137">
        <f>AD45</f>
        <v>0</v>
      </c>
      <c r="AE54" s="132" t="s">
        <v>148</v>
      </c>
      <c r="AF54" s="137">
        <f>AF45</f>
        <v>0</v>
      </c>
      <c r="AG54" s="132" t="s">
        <v>148</v>
      </c>
      <c r="AH54" s="137">
        <f>AH45</f>
        <v>0</v>
      </c>
      <c r="AI54" s="132" t="s">
        <v>148</v>
      </c>
      <c r="AJ54" s="137">
        <f>AJ45</f>
        <v>0</v>
      </c>
      <c r="AK54" s="132" t="s">
        <v>148</v>
      </c>
      <c r="AL54" s="137">
        <f>AL45</f>
        <v>0</v>
      </c>
      <c r="AM54" s="132" t="s">
        <v>148</v>
      </c>
      <c r="AN54" s="137">
        <f>AN45</f>
        <v>0</v>
      </c>
      <c r="AO54" s="132" t="s">
        <v>148</v>
      </c>
      <c r="AP54" s="137">
        <f>AP45</f>
        <v>0</v>
      </c>
      <c r="AQ54" s="132" t="s">
        <v>148</v>
      </c>
      <c r="AR54" s="137">
        <f>AR45</f>
        <v>0</v>
      </c>
      <c r="AS54" s="132" t="s">
        <v>148</v>
      </c>
      <c r="AT54" s="137">
        <f>AT45</f>
        <v>0</v>
      </c>
      <c r="AU54" s="132" t="s">
        <v>148</v>
      </c>
      <c r="AV54" s="124">
        <f t="shared" si="6"/>
        <v>0</v>
      </c>
      <c r="AW54" s="124">
        <f t="shared" si="7"/>
        <v>0</v>
      </c>
      <c r="AX54" s="91" t="s">
        <v>483</v>
      </c>
      <c r="AY54" s="92">
        <f t="shared" ref="AY54:AY57" si="8">AW54-AW61</f>
        <v>0</v>
      </c>
      <c r="AZ54" s="28" t="str">
        <f t="shared" ref="AZ54:AZ57" si="9">CONCATENATE(AY54,AX54,B54)</f>
        <v>0 МВ×А</v>
      </c>
    </row>
    <row r="55" spans="1:54" x14ac:dyDescent="0.25">
      <c r="A55" s="34" t="s">
        <v>351</v>
      </c>
      <c r="B55" s="37" t="s">
        <v>352</v>
      </c>
      <c r="C55" s="137">
        <f t="shared" si="4"/>
        <v>0</v>
      </c>
      <c r="D55" s="137">
        <f>D46</f>
        <v>0</v>
      </c>
      <c r="E55" s="135"/>
      <c r="F55" s="135"/>
      <c r="G55" s="137">
        <f t="shared" si="5"/>
        <v>0</v>
      </c>
      <c r="H55" s="137">
        <f t="shared" si="5"/>
        <v>0</v>
      </c>
      <c r="I55" s="132" t="s">
        <v>148</v>
      </c>
      <c r="J55" s="137">
        <f>J46</f>
        <v>0</v>
      </c>
      <c r="K55" s="132" t="s">
        <v>148</v>
      </c>
      <c r="L55" s="137">
        <f>L46</f>
        <v>0</v>
      </c>
      <c r="M55" s="132" t="s">
        <v>148</v>
      </c>
      <c r="N55" s="137">
        <f>N46</f>
        <v>0</v>
      </c>
      <c r="O55" s="132" t="s">
        <v>148</v>
      </c>
      <c r="P55" s="137">
        <f>P46</f>
        <v>0</v>
      </c>
      <c r="Q55" s="132" t="s">
        <v>148</v>
      </c>
      <c r="R55" s="137">
        <f>R46</f>
        <v>0</v>
      </c>
      <c r="S55" s="132" t="s">
        <v>148</v>
      </c>
      <c r="T55" s="137">
        <f>T46</f>
        <v>0</v>
      </c>
      <c r="U55" s="132" t="s">
        <v>148</v>
      </c>
      <c r="V55" s="137">
        <f>V46</f>
        <v>0</v>
      </c>
      <c r="W55" s="132" t="s">
        <v>148</v>
      </c>
      <c r="X55" s="137">
        <f>X46</f>
        <v>0</v>
      </c>
      <c r="Y55" s="132" t="s">
        <v>148</v>
      </c>
      <c r="Z55" s="137">
        <f>Z46</f>
        <v>0</v>
      </c>
      <c r="AA55" s="132" t="s">
        <v>148</v>
      </c>
      <c r="AB55" s="137">
        <f>AB46</f>
        <v>0</v>
      </c>
      <c r="AC55" s="132" t="s">
        <v>148</v>
      </c>
      <c r="AD55" s="137">
        <f>AD46</f>
        <v>0</v>
      </c>
      <c r="AE55" s="132" t="s">
        <v>148</v>
      </c>
      <c r="AF55" s="137">
        <f>AF46</f>
        <v>0</v>
      </c>
      <c r="AG55" s="132" t="s">
        <v>148</v>
      </c>
      <c r="AH55" s="137">
        <f>AH46</f>
        <v>0</v>
      </c>
      <c r="AI55" s="132" t="s">
        <v>148</v>
      </c>
      <c r="AJ55" s="137">
        <f>AJ46</f>
        <v>0</v>
      </c>
      <c r="AK55" s="132" t="s">
        <v>148</v>
      </c>
      <c r="AL55" s="137">
        <f>AL46</f>
        <v>0</v>
      </c>
      <c r="AM55" s="132" t="s">
        <v>148</v>
      </c>
      <c r="AN55" s="137">
        <f>AN46</f>
        <v>0</v>
      </c>
      <c r="AO55" s="132" t="s">
        <v>148</v>
      </c>
      <c r="AP55" s="137">
        <f>AP46</f>
        <v>0</v>
      </c>
      <c r="AQ55" s="132" t="s">
        <v>148</v>
      </c>
      <c r="AR55" s="137">
        <f>AR46</f>
        <v>0</v>
      </c>
      <c r="AS55" s="132" t="s">
        <v>148</v>
      </c>
      <c r="AT55" s="137">
        <f>AT46</f>
        <v>0</v>
      </c>
      <c r="AU55" s="132" t="s">
        <v>148</v>
      </c>
      <c r="AV55" s="124">
        <f t="shared" si="6"/>
        <v>0</v>
      </c>
      <c r="AW55" s="124">
        <f t="shared" si="7"/>
        <v>0</v>
      </c>
      <c r="AX55" s="91" t="s">
        <v>483</v>
      </c>
      <c r="AY55" s="92">
        <f t="shared" si="8"/>
        <v>0</v>
      </c>
      <c r="AZ55" s="28" t="str">
        <f t="shared" si="9"/>
        <v>0 Мвар</v>
      </c>
    </row>
    <row r="56" spans="1:54" x14ac:dyDescent="0.25">
      <c r="A56" s="34" t="s">
        <v>353</v>
      </c>
      <c r="B56" s="37" t="s">
        <v>354</v>
      </c>
      <c r="C56" s="137">
        <f>C47+C48+C49</f>
        <v>0</v>
      </c>
      <c r="D56" s="137">
        <f>D47+D48+D49</f>
        <v>0</v>
      </c>
      <c r="E56" s="135"/>
      <c r="F56" s="135"/>
      <c r="G56" s="137">
        <f>G47+G48+G49</f>
        <v>0</v>
      </c>
      <c r="H56" s="137">
        <f>H47+H48+H49</f>
        <v>0</v>
      </c>
      <c r="I56" s="132" t="s">
        <v>148</v>
      </c>
      <c r="J56" s="137">
        <f>J47+J48+J49</f>
        <v>0</v>
      </c>
      <c r="K56" s="132" t="s">
        <v>148</v>
      </c>
      <c r="L56" s="137">
        <f>L47+L48+L49</f>
        <v>0</v>
      </c>
      <c r="M56" s="132" t="s">
        <v>148</v>
      </c>
      <c r="N56" s="137">
        <f>N47+N48+N49</f>
        <v>0</v>
      </c>
      <c r="O56" s="132" t="s">
        <v>148</v>
      </c>
      <c r="P56" s="137">
        <f>P47+P48+P49</f>
        <v>0</v>
      </c>
      <c r="Q56" s="132" t="s">
        <v>148</v>
      </c>
      <c r="R56" s="137">
        <f>R47+R48+R49</f>
        <v>0</v>
      </c>
      <c r="S56" s="132" t="s">
        <v>148</v>
      </c>
      <c r="T56" s="137">
        <f>T47+T48+T49</f>
        <v>0</v>
      </c>
      <c r="U56" s="132" t="s">
        <v>148</v>
      </c>
      <c r="V56" s="137">
        <f>V47+V48+V49</f>
        <v>0</v>
      </c>
      <c r="W56" s="132" t="s">
        <v>148</v>
      </c>
      <c r="X56" s="137">
        <f>X47+X48+X49</f>
        <v>0</v>
      </c>
      <c r="Y56" s="132" t="s">
        <v>148</v>
      </c>
      <c r="Z56" s="137">
        <f>Z47+Z48+Z49</f>
        <v>0</v>
      </c>
      <c r="AA56" s="132" t="s">
        <v>148</v>
      </c>
      <c r="AB56" s="137">
        <f>AB47+AB48+AB49</f>
        <v>0</v>
      </c>
      <c r="AC56" s="132" t="s">
        <v>148</v>
      </c>
      <c r="AD56" s="137">
        <f>AD47+AD48+AD49</f>
        <v>0</v>
      </c>
      <c r="AE56" s="132" t="s">
        <v>148</v>
      </c>
      <c r="AF56" s="137">
        <f>AF47+AF48+AF49</f>
        <v>0</v>
      </c>
      <c r="AG56" s="132" t="s">
        <v>148</v>
      </c>
      <c r="AH56" s="137">
        <f>AH47+AH48+AH49</f>
        <v>0</v>
      </c>
      <c r="AI56" s="132" t="s">
        <v>148</v>
      </c>
      <c r="AJ56" s="137">
        <f>AJ47+AJ48+AJ49</f>
        <v>0</v>
      </c>
      <c r="AK56" s="132" t="s">
        <v>148</v>
      </c>
      <c r="AL56" s="137">
        <f>AL47+AL48+AL49</f>
        <v>0</v>
      </c>
      <c r="AM56" s="132" t="s">
        <v>148</v>
      </c>
      <c r="AN56" s="137">
        <f>AN47+AN48+AN49</f>
        <v>0</v>
      </c>
      <c r="AO56" s="132" t="s">
        <v>148</v>
      </c>
      <c r="AP56" s="137">
        <f>AP47+AP48+AP49</f>
        <v>0</v>
      </c>
      <c r="AQ56" s="132" t="s">
        <v>148</v>
      </c>
      <c r="AR56" s="137">
        <f>AR47+AR48+AR49</f>
        <v>0</v>
      </c>
      <c r="AS56" s="132" t="s">
        <v>148</v>
      </c>
      <c r="AT56" s="137">
        <f>AT47+AT48+AT49</f>
        <v>0</v>
      </c>
      <c r="AU56" s="132" t="s">
        <v>148</v>
      </c>
      <c r="AV56" s="124">
        <f t="shared" si="6"/>
        <v>0</v>
      </c>
      <c r="AW56" s="124">
        <f t="shared" si="7"/>
        <v>0</v>
      </c>
      <c r="AX56" s="91" t="s">
        <v>483</v>
      </c>
      <c r="AY56" s="92">
        <f t="shared" si="8"/>
        <v>0</v>
      </c>
      <c r="AZ56" s="28" t="str">
        <f t="shared" si="9"/>
        <v>0 км</v>
      </c>
    </row>
    <row r="57" spans="1:54" ht="18.75" x14ac:dyDescent="0.25">
      <c r="A57" s="34" t="s">
        <v>355</v>
      </c>
      <c r="B57" s="37" t="s">
        <v>356</v>
      </c>
      <c r="C57" s="137">
        <f>C50</f>
        <v>3</v>
      </c>
      <c r="D57" s="137">
        <f>D50</f>
        <v>3</v>
      </c>
      <c r="E57" s="135"/>
      <c r="F57" s="135"/>
      <c r="G57" s="137">
        <f>G50</f>
        <v>0</v>
      </c>
      <c r="H57" s="137">
        <f>H50</f>
        <v>0</v>
      </c>
      <c r="I57" s="132" t="s">
        <v>148</v>
      </c>
      <c r="J57" s="137">
        <f>J50</f>
        <v>0</v>
      </c>
      <c r="K57" s="132" t="s">
        <v>148</v>
      </c>
      <c r="L57" s="137">
        <f>L50</f>
        <v>0</v>
      </c>
      <c r="M57" s="132" t="s">
        <v>148</v>
      </c>
      <c r="N57" s="137">
        <f>N50</f>
        <v>0</v>
      </c>
      <c r="O57" s="132" t="s">
        <v>148</v>
      </c>
      <c r="P57" s="137">
        <f>P50</f>
        <v>0</v>
      </c>
      <c r="Q57" s="132" t="s">
        <v>148</v>
      </c>
      <c r="R57" s="137">
        <f>R50</f>
        <v>0</v>
      </c>
      <c r="S57" s="132" t="s">
        <v>148</v>
      </c>
      <c r="T57" s="137">
        <f>T50</f>
        <v>0</v>
      </c>
      <c r="U57" s="132" t="s">
        <v>148</v>
      </c>
      <c r="V57" s="137">
        <f>V50</f>
        <v>0</v>
      </c>
      <c r="W57" s="132" t="s">
        <v>148</v>
      </c>
      <c r="X57" s="137">
        <f>X50</f>
        <v>0</v>
      </c>
      <c r="Y57" s="132" t="s">
        <v>148</v>
      </c>
      <c r="Z57" s="137">
        <f>Z50</f>
        <v>0</v>
      </c>
      <c r="AA57" s="132" t="s">
        <v>148</v>
      </c>
      <c r="AB57" s="137">
        <f>AB50</f>
        <v>0</v>
      </c>
      <c r="AC57" s="132" t="s">
        <v>148</v>
      </c>
      <c r="AD57" s="137">
        <f>AD50</f>
        <v>0</v>
      </c>
      <c r="AE57" s="132" t="s">
        <v>148</v>
      </c>
      <c r="AF57" s="137">
        <f>AF50</f>
        <v>0</v>
      </c>
      <c r="AG57" s="132" t="s">
        <v>148</v>
      </c>
      <c r="AH57" s="137">
        <f>AH50</f>
        <v>0</v>
      </c>
      <c r="AI57" s="132" t="s">
        <v>148</v>
      </c>
      <c r="AJ57" s="137">
        <f>AJ50</f>
        <v>0</v>
      </c>
      <c r="AK57" s="132" t="s">
        <v>148</v>
      </c>
      <c r="AL57" s="137">
        <f>AL50</f>
        <v>0</v>
      </c>
      <c r="AM57" s="132" t="s">
        <v>148</v>
      </c>
      <c r="AN57" s="137">
        <f>AN50</f>
        <v>0</v>
      </c>
      <c r="AO57" s="132" t="s">
        <v>148</v>
      </c>
      <c r="AP57" s="137">
        <f>AP50</f>
        <v>0</v>
      </c>
      <c r="AQ57" s="132" t="s">
        <v>148</v>
      </c>
      <c r="AR57" s="137">
        <f>AR50</f>
        <v>3</v>
      </c>
      <c r="AS57" s="132">
        <v>4</v>
      </c>
      <c r="AT57" s="137">
        <f>AT50</f>
        <v>3</v>
      </c>
      <c r="AU57" s="132">
        <v>4</v>
      </c>
      <c r="AV57" s="124">
        <f t="shared" si="6"/>
        <v>3</v>
      </c>
      <c r="AW57" s="124">
        <f t="shared" si="7"/>
        <v>3</v>
      </c>
      <c r="AX57" s="91" t="s">
        <v>483</v>
      </c>
      <c r="AY57" s="92">
        <f t="shared" si="8"/>
        <v>0</v>
      </c>
      <c r="AZ57" s="28" t="str">
        <f t="shared" si="9"/>
        <v>0 другое3)</v>
      </c>
    </row>
    <row r="58" spans="1:54" ht="36.75" customHeight="1" x14ac:dyDescent="0.25">
      <c r="A58" s="32" t="s">
        <v>357</v>
      </c>
      <c r="B58" s="38" t="s">
        <v>358</v>
      </c>
      <c r="C58" s="134"/>
      <c r="D58" s="124"/>
      <c r="E58" s="135"/>
      <c r="F58" s="135"/>
      <c r="G58" s="124"/>
      <c r="H58" s="134"/>
      <c r="I58" s="133"/>
      <c r="J58" s="134"/>
      <c r="K58" s="133"/>
      <c r="L58" s="134"/>
      <c r="M58" s="133"/>
      <c r="N58" s="134"/>
      <c r="O58" s="133"/>
      <c r="P58" s="124"/>
      <c r="Q58" s="128"/>
      <c r="R58" s="124"/>
      <c r="S58" s="128"/>
      <c r="T58" s="124"/>
      <c r="U58" s="128"/>
      <c r="V58" s="124"/>
      <c r="W58" s="128"/>
      <c r="X58" s="124"/>
      <c r="Y58" s="128"/>
      <c r="Z58" s="124"/>
      <c r="AA58" s="128"/>
      <c r="AB58" s="124"/>
      <c r="AC58" s="128"/>
      <c r="AD58" s="124"/>
      <c r="AE58" s="128"/>
      <c r="AF58" s="124"/>
      <c r="AG58" s="128"/>
      <c r="AH58" s="124"/>
      <c r="AI58" s="128"/>
      <c r="AJ58" s="124"/>
      <c r="AK58" s="128"/>
      <c r="AL58" s="124"/>
      <c r="AM58" s="128"/>
      <c r="AN58" s="124"/>
      <c r="AO58" s="128"/>
      <c r="AP58" s="124"/>
      <c r="AQ58" s="128"/>
      <c r="AR58" s="124"/>
      <c r="AS58" s="128"/>
      <c r="AT58" s="124"/>
      <c r="AU58" s="128"/>
      <c r="AV58" s="120"/>
      <c r="AW58" s="129"/>
      <c r="AX58" s="91"/>
      <c r="AY58" s="92"/>
    </row>
    <row r="59" spans="1:54" x14ac:dyDescent="0.25">
      <c r="A59" s="32" t="s">
        <v>359</v>
      </c>
      <c r="B59" s="33" t="s">
        <v>360</v>
      </c>
      <c r="C59" s="123"/>
      <c r="D59" s="123"/>
      <c r="E59" s="126"/>
      <c r="F59" s="126"/>
      <c r="G59" s="124"/>
      <c r="H59" s="123"/>
      <c r="I59" s="127"/>
      <c r="J59" s="123"/>
      <c r="K59" s="127"/>
      <c r="L59" s="123"/>
      <c r="M59" s="127"/>
      <c r="N59" s="123"/>
      <c r="O59" s="127"/>
      <c r="P59" s="124"/>
      <c r="Q59" s="128"/>
      <c r="R59" s="124"/>
      <c r="S59" s="128"/>
      <c r="T59" s="124"/>
      <c r="U59" s="128"/>
      <c r="V59" s="124"/>
      <c r="W59" s="128"/>
      <c r="X59" s="124"/>
      <c r="Y59" s="128"/>
      <c r="Z59" s="124"/>
      <c r="AA59" s="128"/>
      <c r="AB59" s="124"/>
      <c r="AC59" s="128"/>
      <c r="AD59" s="124"/>
      <c r="AE59" s="128"/>
      <c r="AF59" s="124"/>
      <c r="AG59" s="128"/>
      <c r="AH59" s="124"/>
      <c r="AI59" s="128"/>
      <c r="AJ59" s="124"/>
      <c r="AK59" s="128"/>
      <c r="AL59" s="124"/>
      <c r="AM59" s="128"/>
      <c r="AN59" s="124"/>
      <c r="AO59" s="128"/>
      <c r="AP59" s="124"/>
      <c r="AQ59" s="128"/>
      <c r="AR59" s="124"/>
      <c r="AS59" s="128"/>
      <c r="AT59" s="124"/>
      <c r="AU59" s="128"/>
      <c r="AV59" s="120"/>
      <c r="AW59" s="129"/>
      <c r="AX59" s="91"/>
      <c r="AY59" s="92"/>
    </row>
    <row r="60" spans="1:54" x14ac:dyDescent="0.25">
      <c r="A60" s="34" t="s">
        <v>361</v>
      </c>
      <c r="B60" s="39" t="s">
        <v>336</v>
      </c>
      <c r="C60" s="124"/>
      <c r="D60" s="124">
        <v>0</v>
      </c>
      <c r="E60" s="136"/>
      <c r="F60" s="136"/>
      <c r="G60" s="124">
        <v>0</v>
      </c>
      <c r="H60" s="124"/>
      <c r="I60" s="128"/>
      <c r="J60" s="124">
        <v>0</v>
      </c>
      <c r="K60" s="132" t="str">
        <f>IF(AND(J60&lt;&gt;"-",J60&lt;&gt;0,J60&lt;&gt;"",J60&lt;&gt;"нд"),K53,"")</f>
        <v/>
      </c>
      <c r="L60" s="124"/>
      <c r="M60" s="128"/>
      <c r="N60" s="124">
        <v>0</v>
      </c>
      <c r="O60" s="132" t="str">
        <f>IF(AND(N60&lt;&gt;"-",N60&lt;&gt;0,N60&lt;&gt;"",N60&lt;&gt;"нд"),O53,"")</f>
        <v/>
      </c>
      <c r="P60" s="124"/>
      <c r="Q60" s="128"/>
      <c r="R60" s="124">
        <v>0</v>
      </c>
      <c r="S60" s="132" t="str">
        <f>IF(AND(R60&lt;&gt;"-",R60&lt;&gt;0,R60&lt;&gt;"",R60&lt;&gt;"нд"),S53,"")</f>
        <v/>
      </c>
      <c r="T60" s="124"/>
      <c r="U60" s="128"/>
      <c r="V60" s="124">
        <v>0</v>
      </c>
      <c r="W60" s="132" t="str">
        <f>IF(AND(V60&lt;&gt;"-",V60&lt;&gt;0,V60&lt;&gt;"",V60&lt;&gt;"нд"),W53,"")</f>
        <v/>
      </c>
      <c r="X60" s="124"/>
      <c r="Y60" s="128"/>
      <c r="Z60" s="124">
        <v>0</v>
      </c>
      <c r="AA60" s="132" t="str">
        <f>IF(AND(Z60&lt;&gt;"-",Z60&lt;&gt;0,Z60&lt;&gt;"",Z60&lt;&gt;"нд"),AA53,"")</f>
        <v/>
      </c>
      <c r="AB60" s="124"/>
      <c r="AC60" s="128"/>
      <c r="AD60" s="124">
        <v>0</v>
      </c>
      <c r="AE60" s="132" t="str">
        <f>IF(AND(AD60&lt;&gt;"-",AD60&lt;&gt;0,AD60&lt;&gt;"",AD60&lt;&gt;"нд"),AE53,"")</f>
        <v/>
      </c>
      <c r="AF60" s="124"/>
      <c r="AG60" s="128"/>
      <c r="AH60" s="124">
        <v>0</v>
      </c>
      <c r="AI60" s="132" t="str">
        <f>IF(AND(AH60&lt;&gt;"-",AH60&lt;&gt;0,AH60&lt;&gt;"",AH60&lt;&gt;"нд"),AI53,"")</f>
        <v/>
      </c>
      <c r="AJ60" s="124"/>
      <c r="AK60" s="128"/>
      <c r="AL60" s="124">
        <v>0</v>
      </c>
      <c r="AM60" s="132" t="str">
        <f>IF(AND(AL60&lt;&gt;"-",AL60&lt;&gt;0,AL60&lt;&gt;"",AL60&lt;&gt;"нд"),AM53,"")</f>
        <v/>
      </c>
      <c r="AN60" s="124"/>
      <c r="AO60" s="128"/>
      <c r="AP60" s="124">
        <v>0</v>
      </c>
      <c r="AQ60" s="132" t="str">
        <f>IF(AND(AP60&lt;&gt;"-",AP60&lt;&gt;0,AP60&lt;&gt;"",AP60&lt;&gt;"нд"),AQ53,"")</f>
        <v/>
      </c>
      <c r="AR60" s="124"/>
      <c r="AS60" s="128"/>
      <c r="AT60" s="124">
        <v>0</v>
      </c>
      <c r="AU60" s="132" t="str">
        <f>IF(AND(AT60&lt;&gt;"-",AT60&lt;&gt;0,AT60&lt;&gt;"",AT60&lt;&gt;"нд"),AU53,"")</f>
        <v/>
      </c>
      <c r="AV60" s="120"/>
      <c r="AW60" s="124">
        <v>0</v>
      </c>
      <c r="AX60" s="91"/>
      <c r="AY60" s="92"/>
    </row>
    <row r="61" spans="1:54" x14ac:dyDescent="0.25">
      <c r="A61" s="34" t="s">
        <v>362</v>
      </c>
      <c r="B61" s="39" t="s">
        <v>322</v>
      </c>
      <c r="C61" s="124"/>
      <c r="D61" s="124">
        <v>0</v>
      </c>
      <c r="E61" s="136"/>
      <c r="F61" s="136"/>
      <c r="G61" s="124">
        <v>0</v>
      </c>
      <c r="H61" s="124"/>
      <c r="I61" s="128"/>
      <c r="J61" s="124">
        <v>0</v>
      </c>
      <c r="K61" s="132" t="str">
        <f t="shared" ref="K61:K64" si="10">IF(AND(J61&lt;&gt;"-",J61&lt;&gt;0,J61&lt;&gt;"",J61&lt;&gt;"нд"),K54,"")</f>
        <v/>
      </c>
      <c r="L61" s="124"/>
      <c r="M61" s="128"/>
      <c r="N61" s="124">
        <v>0</v>
      </c>
      <c r="O61" s="132" t="str">
        <f t="shared" ref="O61:O64" si="11">IF(AND(N61&lt;&gt;"-",N61&lt;&gt;0,N61&lt;&gt;"",N61&lt;&gt;"нд"),O54,"")</f>
        <v/>
      </c>
      <c r="P61" s="124"/>
      <c r="Q61" s="128"/>
      <c r="R61" s="124">
        <v>0</v>
      </c>
      <c r="S61" s="132" t="str">
        <f t="shared" ref="S61:S64" si="12">IF(AND(R61&lt;&gt;"-",R61&lt;&gt;0,R61&lt;&gt;"",R61&lt;&gt;"нд"),S54,"")</f>
        <v/>
      </c>
      <c r="T61" s="124"/>
      <c r="U61" s="128"/>
      <c r="V61" s="124">
        <v>0</v>
      </c>
      <c r="W61" s="132" t="str">
        <f t="shared" ref="W61:W64" si="13">IF(AND(V61&lt;&gt;"-",V61&lt;&gt;0,V61&lt;&gt;"",V61&lt;&gt;"нд"),W54,"")</f>
        <v/>
      </c>
      <c r="X61" s="124"/>
      <c r="Y61" s="128"/>
      <c r="Z61" s="124">
        <v>0</v>
      </c>
      <c r="AA61" s="132" t="str">
        <f t="shared" ref="AA61:AA64" si="14">IF(AND(Z61&lt;&gt;"-",Z61&lt;&gt;0,Z61&lt;&gt;"",Z61&lt;&gt;"нд"),AA54,"")</f>
        <v/>
      </c>
      <c r="AB61" s="124"/>
      <c r="AC61" s="128"/>
      <c r="AD61" s="124">
        <v>0</v>
      </c>
      <c r="AE61" s="132" t="str">
        <f t="shared" ref="AE61:AE64" si="15">IF(AND(AD61&lt;&gt;"-",AD61&lt;&gt;0,AD61&lt;&gt;"",AD61&lt;&gt;"нд"),AE54,"")</f>
        <v/>
      </c>
      <c r="AF61" s="124"/>
      <c r="AG61" s="128"/>
      <c r="AH61" s="124">
        <v>0</v>
      </c>
      <c r="AI61" s="132" t="str">
        <f t="shared" ref="AI61:AI64" si="16">IF(AND(AH61&lt;&gt;"-",AH61&lt;&gt;0,AH61&lt;&gt;"",AH61&lt;&gt;"нд"),AI54,"")</f>
        <v/>
      </c>
      <c r="AJ61" s="124"/>
      <c r="AK61" s="128"/>
      <c r="AL61" s="124">
        <v>0</v>
      </c>
      <c r="AM61" s="132" t="str">
        <f t="shared" ref="AM61:AM64" si="17">IF(AND(AL61&lt;&gt;"-",AL61&lt;&gt;0,AL61&lt;&gt;"",AL61&lt;&gt;"нд"),AM54,"")</f>
        <v/>
      </c>
      <c r="AN61" s="124"/>
      <c r="AO61" s="128"/>
      <c r="AP61" s="124">
        <v>0</v>
      </c>
      <c r="AQ61" s="132" t="str">
        <f t="shared" ref="AQ61:AQ64" si="18">IF(AND(AP61&lt;&gt;"-",AP61&lt;&gt;0,AP61&lt;&gt;"",AP61&lt;&gt;"нд"),AQ54,"")</f>
        <v/>
      </c>
      <c r="AR61" s="124"/>
      <c r="AS61" s="128"/>
      <c r="AT61" s="124">
        <v>0</v>
      </c>
      <c r="AU61" s="132" t="str">
        <f t="shared" ref="AU61:AU64" si="19">IF(AND(AT61&lt;&gt;"-",AT61&lt;&gt;0,AT61&lt;&gt;"",AT61&lt;&gt;"нд"),AU54,"")</f>
        <v/>
      </c>
      <c r="AV61" s="120"/>
      <c r="AW61" s="124">
        <v>0</v>
      </c>
      <c r="AX61" s="86"/>
      <c r="AY61" s="86"/>
    </row>
    <row r="62" spans="1:54" x14ac:dyDescent="0.25">
      <c r="A62" s="34" t="s">
        <v>363</v>
      </c>
      <c r="B62" s="39" t="s">
        <v>324</v>
      </c>
      <c r="C62" s="124"/>
      <c r="D62" s="124">
        <v>0</v>
      </c>
      <c r="E62" s="136"/>
      <c r="F62" s="136"/>
      <c r="G62" s="124">
        <v>0</v>
      </c>
      <c r="H62" s="124"/>
      <c r="I62" s="128"/>
      <c r="J62" s="124">
        <v>0</v>
      </c>
      <c r="K62" s="132" t="str">
        <f t="shared" si="10"/>
        <v/>
      </c>
      <c r="L62" s="124"/>
      <c r="M62" s="128"/>
      <c r="N62" s="124">
        <v>0</v>
      </c>
      <c r="O62" s="132" t="str">
        <f t="shared" si="11"/>
        <v/>
      </c>
      <c r="P62" s="124"/>
      <c r="Q62" s="128"/>
      <c r="R62" s="124">
        <v>0</v>
      </c>
      <c r="S62" s="132" t="str">
        <f t="shared" si="12"/>
        <v/>
      </c>
      <c r="T62" s="124"/>
      <c r="U62" s="128"/>
      <c r="V62" s="124">
        <v>0</v>
      </c>
      <c r="W62" s="132" t="str">
        <f t="shared" si="13"/>
        <v/>
      </c>
      <c r="X62" s="124"/>
      <c r="Y62" s="128"/>
      <c r="Z62" s="124">
        <v>0</v>
      </c>
      <c r="AA62" s="132" t="str">
        <f t="shared" si="14"/>
        <v/>
      </c>
      <c r="AB62" s="124"/>
      <c r="AC62" s="128"/>
      <c r="AD62" s="124">
        <v>0</v>
      </c>
      <c r="AE62" s="132" t="str">
        <f t="shared" si="15"/>
        <v/>
      </c>
      <c r="AF62" s="124"/>
      <c r="AG62" s="128"/>
      <c r="AH62" s="124">
        <v>0</v>
      </c>
      <c r="AI62" s="132" t="str">
        <f t="shared" si="16"/>
        <v/>
      </c>
      <c r="AJ62" s="124"/>
      <c r="AK62" s="128"/>
      <c r="AL62" s="124">
        <v>0</v>
      </c>
      <c r="AM62" s="132" t="str">
        <f t="shared" si="17"/>
        <v/>
      </c>
      <c r="AN62" s="124"/>
      <c r="AO62" s="128"/>
      <c r="AP62" s="124">
        <v>0</v>
      </c>
      <c r="AQ62" s="132" t="str">
        <f t="shared" si="18"/>
        <v/>
      </c>
      <c r="AR62" s="124"/>
      <c r="AS62" s="128"/>
      <c r="AT62" s="124">
        <v>0</v>
      </c>
      <c r="AU62" s="132" t="str">
        <f t="shared" si="19"/>
        <v/>
      </c>
      <c r="AV62" s="120"/>
      <c r="AW62" s="124">
        <v>0</v>
      </c>
      <c r="AX62" s="86"/>
      <c r="AY62" s="86"/>
    </row>
    <row r="63" spans="1:54" x14ac:dyDescent="0.25">
      <c r="A63" s="34" t="s">
        <v>364</v>
      </c>
      <c r="B63" s="39" t="s">
        <v>365</v>
      </c>
      <c r="C63" s="124"/>
      <c r="D63" s="124">
        <v>0</v>
      </c>
      <c r="E63" s="136"/>
      <c r="F63" s="136"/>
      <c r="G63" s="124">
        <v>0</v>
      </c>
      <c r="H63" s="124"/>
      <c r="I63" s="128"/>
      <c r="J63" s="124">
        <v>0</v>
      </c>
      <c r="K63" s="132" t="str">
        <f t="shared" si="10"/>
        <v/>
      </c>
      <c r="L63" s="124"/>
      <c r="M63" s="128"/>
      <c r="N63" s="124">
        <v>0</v>
      </c>
      <c r="O63" s="132" t="str">
        <f t="shared" si="11"/>
        <v/>
      </c>
      <c r="P63" s="124"/>
      <c r="Q63" s="128"/>
      <c r="R63" s="124">
        <v>0</v>
      </c>
      <c r="S63" s="132" t="str">
        <f t="shared" si="12"/>
        <v/>
      </c>
      <c r="T63" s="124"/>
      <c r="U63" s="128"/>
      <c r="V63" s="124">
        <v>0</v>
      </c>
      <c r="W63" s="132" t="str">
        <f t="shared" si="13"/>
        <v/>
      </c>
      <c r="X63" s="124"/>
      <c r="Y63" s="128"/>
      <c r="Z63" s="124">
        <v>0</v>
      </c>
      <c r="AA63" s="132" t="str">
        <f t="shared" si="14"/>
        <v/>
      </c>
      <c r="AB63" s="124"/>
      <c r="AC63" s="128"/>
      <c r="AD63" s="124">
        <v>0</v>
      </c>
      <c r="AE63" s="132" t="str">
        <f t="shared" si="15"/>
        <v/>
      </c>
      <c r="AF63" s="124"/>
      <c r="AG63" s="128"/>
      <c r="AH63" s="124">
        <v>0</v>
      </c>
      <c r="AI63" s="132" t="str">
        <f t="shared" si="16"/>
        <v/>
      </c>
      <c r="AJ63" s="124"/>
      <c r="AK63" s="128"/>
      <c r="AL63" s="124">
        <v>0</v>
      </c>
      <c r="AM63" s="132" t="str">
        <f t="shared" si="17"/>
        <v/>
      </c>
      <c r="AN63" s="124"/>
      <c r="AO63" s="128"/>
      <c r="AP63" s="124">
        <v>0</v>
      </c>
      <c r="AQ63" s="132" t="str">
        <f t="shared" si="18"/>
        <v/>
      </c>
      <c r="AR63" s="124"/>
      <c r="AS63" s="128"/>
      <c r="AT63" s="124">
        <v>0</v>
      </c>
      <c r="AU63" s="132" t="str">
        <f t="shared" si="19"/>
        <v/>
      </c>
      <c r="AV63" s="120"/>
      <c r="AW63" s="124">
        <v>0</v>
      </c>
      <c r="AX63" s="86"/>
      <c r="AY63" s="86"/>
    </row>
    <row r="64" spans="1:54" ht="18.75" x14ac:dyDescent="0.25">
      <c r="A64" s="34" t="s">
        <v>366</v>
      </c>
      <c r="B64" s="37" t="s">
        <v>356</v>
      </c>
      <c r="C64" s="124"/>
      <c r="D64" s="124">
        <v>3</v>
      </c>
      <c r="E64" s="136"/>
      <c r="F64" s="136"/>
      <c r="G64" s="124">
        <v>0</v>
      </c>
      <c r="H64" s="124"/>
      <c r="I64" s="128"/>
      <c r="J64" s="124">
        <v>0</v>
      </c>
      <c r="K64" s="132" t="str">
        <f t="shared" si="10"/>
        <v/>
      </c>
      <c r="L64" s="124"/>
      <c r="M64" s="128"/>
      <c r="N64" s="124">
        <v>0</v>
      </c>
      <c r="O64" s="132" t="str">
        <f t="shared" si="11"/>
        <v/>
      </c>
      <c r="P64" s="124"/>
      <c r="Q64" s="128"/>
      <c r="R64" s="124">
        <v>0</v>
      </c>
      <c r="S64" s="132" t="str">
        <f t="shared" si="12"/>
        <v/>
      </c>
      <c r="T64" s="124"/>
      <c r="U64" s="128"/>
      <c r="V64" s="124">
        <v>0</v>
      </c>
      <c r="W64" s="132" t="str">
        <f t="shared" si="13"/>
        <v/>
      </c>
      <c r="X64" s="124"/>
      <c r="Y64" s="128"/>
      <c r="Z64" s="124">
        <v>0</v>
      </c>
      <c r="AA64" s="132" t="str">
        <f t="shared" si="14"/>
        <v/>
      </c>
      <c r="AB64" s="124"/>
      <c r="AC64" s="128"/>
      <c r="AD64" s="124">
        <v>0</v>
      </c>
      <c r="AE64" s="132" t="str">
        <f t="shared" si="15"/>
        <v/>
      </c>
      <c r="AF64" s="124"/>
      <c r="AG64" s="128"/>
      <c r="AH64" s="124">
        <v>0</v>
      </c>
      <c r="AI64" s="132" t="str">
        <f t="shared" si="16"/>
        <v/>
      </c>
      <c r="AJ64" s="124"/>
      <c r="AK64" s="128"/>
      <c r="AL64" s="124">
        <v>0</v>
      </c>
      <c r="AM64" s="132" t="str">
        <f t="shared" si="17"/>
        <v/>
      </c>
      <c r="AN64" s="124"/>
      <c r="AO64" s="128"/>
      <c r="AP64" s="124">
        <v>0</v>
      </c>
      <c r="AQ64" s="132" t="str">
        <f t="shared" si="18"/>
        <v/>
      </c>
      <c r="AR64" s="124"/>
      <c r="AS64" s="128"/>
      <c r="AT64" s="124">
        <v>3</v>
      </c>
      <c r="AU64" s="132">
        <f t="shared" si="19"/>
        <v>4</v>
      </c>
      <c r="AV64" s="120"/>
      <c r="AW64" s="124">
        <v>3</v>
      </c>
      <c r="AX64" s="86"/>
      <c r="AY64" s="86"/>
    </row>
    <row r="65" spans="1:66" x14ac:dyDescent="0.25">
      <c r="A65" s="40"/>
      <c r="B65" s="41"/>
      <c r="C65" s="97"/>
      <c r="D65" s="97"/>
      <c r="E65" s="40"/>
      <c r="F65" s="40"/>
      <c r="G65" s="97"/>
      <c r="H65" s="97"/>
      <c r="I65" s="98"/>
      <c r="J65" s="97"/>
      <c r="K65" s="98"/>
      <c r="L65" s="97"/>
      <c r="M65" s="40"/>
      <c r="O65" s="99"/>
      <c r="Q65" s="99"/>
      <c r="W65" s="99"/>
      <c r="Y65" s="99"/>
      <c r="AC65" s="99"/>
      <c r="AI65" s="99"/>
    </row>
    <row r="66" spans="1:66" ht="54" customHeight="1" x14ac:dyDescent="0.25">
      <c r="B66" s="180"/>
      <c r="C66" s="180"/>
      <c r="D66" s="180"/>
      <c r="E66" s="180"/>
      <c r="F66" s="180"/>
      <c r="G66" s="180"/>
      <c r="H66" s="180"/>
      <c r="I66" s="180"/>
      <c r="J66" s="100"/>
      <c r="K66" s="101"/>
      <c r="L66" s="100"/>
      <c r="M66" s="101"/>
      <c r="N66" s="100"/>
      <c r="O66" s="101"/>
      <c r="P66" s="100"/>
      <c r="Q66" s="101"/>
      <c r="R66" s="100"/>
      <c r="S66" s="101"/>
      <c r="T66" s="100"/>
    </row>
    <row r="67" spans="1:66" x14ac:dyDescent="0.25">
      <c r="M67" s="69"/>
      <c r="N67" s="67"/>
      <c r="O67" s="69"/>
      <c r="Q67" s="69"/>
      <c r="S67" s="69"/>
      <c r="W67" s="69"/>
      <c r="X67" s="67"/>
      <c r="Y67" s="69"/>
      <c r="AA67" s="69"/>
      <c r="AB67" s="67"/>
      <c r="AC67" s="69"/>
      <c r="AE67" s="69"/>
      <c r="AG67" s="69"/>
      <c r="AK67" s="69"/>
      <c r="AO67" s="69"/>
      <c r="AP67" s="67"/>
      <c r="AQ67" s="69"/>
      <c r="AS67" s="69"/>
      <c r="AU67" s="69"/>
      <c r="AW67" s="67"/>
      <c r="AX67" s="69"/>
      <c r="AY67" s="69"/>
      <c r="AZ67" s="69"/>
      <c r="BC67" s="69"/>
      <c r="BD67" s="67"/>
      <c r="BE67" s="69"/>
      <c r="BF67" s="69"/>
      <c r="BG67" s="69"/>
      <c r="BJ67" s="69"/>
      <c r="BK67" s="67"/>
      <c r="BL67" s="69"/>
      <c r="BM67" s="69"/>
      <c r="BN67" s="69"/>
    </row>
    <row r="68" spans="1:66" ht="50.25" customHeight="1" x14ac:dyDescent="0.25">
      <c r="B68" s="179"/>
      <c r="C68" s="179"/>
      <c r="D68" s="179"/>
      <c r="E68" s="179"/>
      <c r="F68" s="179"/>
      <c r="G68" s="179"/>
      <c r="H68" s="179"/>
      <c r="I68" s="179"/>
      <c r="J68" s="102"/>
      <c r="K68" s="103"/>
    </row>
    <row r="70" spans="1:66" ht="36.75" customHeight="1" x14ac:dyDescent="0.25">
      <c r="B70" s="180"/>
      <c r="C70" s="180"/>
      <c r="D70" s="180"/>
      <c r="E70" s="180"/>
      <c r="F70" s="180"/>
      <c r="G70" s="180"/>
      <c r="H70" s="180"/>
      <c r="I70" s="180"/>
      <c r="J70" s="100"/>
      <c r="K70" s="101"/>
    </row>
    <row r="71" spans="1:66" x14ac:dyDescent="0.25">
      <c r="B71" s="42"/>
      <c r="C71" s="104"/>
      <c r="D71" s="104"/>
      <c r="E71" s="105"/>
      <c r="F71" s="105"/>
      <c r="N71" s="106"/>
    </row>
    <row r="72" spans="1:66" ht="51" customHeight="1" x14ac:dyDescent="0.25">
      <c r="B72" s="180"/>
      <c r="C72" s="180"/>
      <c r="D72" s="180"/>
      <c r="E72" s="180"/>
      <c r="F72" s="180"/>
      <c r="G72" s="180"/>
      <c r="H72" s="180"/>
      <c r="I72" s="180"/>
      <c r="J72" s="100"/>
      <c r="K72" s="101"/>
      <c r="N72" s="106"/>
    </row>
    <row r="73" spans="1:66" ht="32.25" customHeight="1" x14ac:dyDescent="0.25">
      <c r="B73" s="179"/>
      <c r="C73" s="179"/>
      <c r="D73" s="179"/>
      <c r="E73" s="179"/>
      <c r="F73" s="179"/>
      <c r="G73" s="179"/>
      <c r="H73" s="179"/>
      <c r="I73" s="179"/>
      <c r="J73" s="102"/>
      <c r="K73" s="103"/>
    </row>
    <row r="74" spans="1:66" ht="51.75" customHeight="1" x14ac:dyDescent="0.25">
      <c r="B74" s="180"/>
      <c r="C74" s="180"/>
      <c r="D74" s="180"/>
      <c r="E74" s="180"/>
      <c r="F74" s="180"/>
      <c r="G74" s="180"/>
      <c r="H74" s="180"/>
      <c r="I74" s="180"/>
      <c r="J74" s="100"/>
      <c r="K74" s="101"/>
    </row>
    <row r="75" spans="1:66" ht="21.75" customHeight="1" x14ac:dyDescent="0.25">
      <c r="B75" s="181"/>
      <c r="C75" s="181"/>
      <c r="D75" s="181"/>
      <c r="E75" s="181"/>
      <c r="F75" s="181"/>
      <c r="G75" s="181"/>
      <c r="H75" s="181"/>
      <c r="I75" s="181"/>
      <c r="J75" s="104"/>
      <c r="K75" s="105"/>
      <c r="L75" s="104"/>
      <c r="M75" s="105"/>
    </row>
    <row r="76" spans="1:66" ht="23.25" customHeight="1" x14ac:dyDescent="0.25">
      <c r="B76" s="43"/>
      <c r="C76" s="104"/>
      <c r="D76" s="104"/>
      <c r="E76" s="105"/>
      <c r="F76" s="105"/>
    </row>
    <row r="77" spans="1:66" ht="18.75" customHeight="1" x14ac:dyDescent="0.25">
      <c r="B77" s="182"/>
      <c r="C77" s="182"/>
      <c r="D77" s="182"/>
      <c r="E77" s="182"/>
      <c r="F77" s="182"/>
      <c r="G77" s="182"/>
      <c r="H77" s="182"/>
      <c r="I77" s="182"/>
      <c r="J77" s="107"/>
      <c r="K77" s="108"/>
    </row>
    <row r="81" spans="7:11" s="28" customFormat="1" x14ac:dyDescent="0.25">
      <c r="G81" s="69"/>
      <c r="H81" s="69"/>
      <c r="I81" s="67"/>
      <c r="J81" s="69"/>
      <c r="K81" s="67"/>
    </row>
    <row r="82" spans="7:11" s="28" customFormat="1" x14ac:dyDescent="0.25">
      <c r="G82" s="69"/>
      <c r="H82" s="69"/>
      <c r="I82" s="67"/>
      <c r="J82" s="69"/>
      <c r="K82" s="67"/>
    </row>
    <row r="83" spans="7:11" s="28" customFormat="1" x14ac:dyDescent="0.25">
      <c r="G83" s="69"/>
      <c r="H83" s="69"/>
      <c r="I83" s="67"/>
      <c r="J83" s="69"/>
      <c r="K83" s="67"/>
    </row>
    <row r="84" spans="7:11" s="28" customFormat="1" x14ac:dyDescent="0.25">
      <c r="G84" s="69"/>
      <c r="H84" s="69"/>
      <c r="I84" s="67"/>
      <c r="J84" s="69"/>
      <c r="K84" s="67"/>
    </row>
    <row r="85" spans="7:11" s="28" customFormat="1" x14ac:dyDescent="0.25">
      <c r="G85" s="69"/>
      <c r="H85" s="69"/>
      <c r="I85" s="67"/>
      <c r="J85" s="69"/>
      <c r="K85" s="67"/>
    </row>
    <row r="86" spans="7:11" s="28" customFormat="1" x14ac:dyDescent="0.25">
      <c r="G86" s="69"/>
      <c r="H86" s="69"/>
      <c r="I86" s="67"/>
      <c r="J86" s="69"/>
      <c r="K86" s="67"/>
    </row>
    <row r="87" spans="7:11" s="28" customFormat="1" x14ac:dyDescent="0.25">
      <c r="G87" s="69"/>
      <c r="H87" s="69"/>
      <c r="I87" s="67"/>
      <c r="J87" s="69"/>
      <c r="K87" s="67"/>
    </row>
    <row r="88" spans="7:11" s="28" customFormat="1" x14ac:dyDescent="0.25">
      <c r="G88" s="69"/>
      <c r="H88" s="69"/>
      <c r="I88" s="67"/>
      <c r="J88" s="69"/>
      <c r="K88" s="67"/>
    </row>
    <row r="89" spans="7:11" s="28" customFormat="1" x14ac:dyDescent="0.25">
      <c r="G89" s="69"/>
      <c r="H89" s="69"/>
      <c r="I89" s="67"/>
      <c r="J89" s="69"/>
      <c r="K89" s="67"/>
    </row>
    <row r="90" spans="7:11" s="28" customFormat="1" x14ac:dyDescent="0.25">
      <c r="G90" s="69"/>
      <c r="H90" s="69"/>
      <c r="I90" s="67"/>
      <c r="J90" s="69"/>
      <c r="K90" s="67"/>
    </row>
    <row r="91" spans="7:11" s="28" customFormat="1" x14ac:dyDescent="0.25">
      <c r="G91" s="69"/>
      <c r="H91" s="69"/>
      <c r="I91" s="67"/>
      <c r="J91" s="69"/>
      <c r="K91" s="67"/>
    </row>
    <row r="92" spans="7:11" s="28" customFormat="1" x14ac:dyDescent="0.25">
      <c r="G92" s="69"/>
      <c r="H92" s="69"/>
      <c r="I92" s="67"/>
      <c r="J92" s="69"/>
      <c r="K92" s="67"/>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63"/>
  <sheetViews>
    <sheetView zoomScale="75" zoomScaleNormal="75" workbookViewId="0">
      <selection activeCell="A5" sqref="A5:L5"/>
    </sheetView>
  </sheetViews>
  <sheetFormatPr defaultColWidth="8.7109375" defaultRowHeight="11.45" customHeight="1" x14ac:dyDescent="0.25"/>
  <cols>
    <col min="1" max="1" width="4.28515625" style="8" customWidth="1"/>
    <col min="2" max="2" width="15.42578125" style="8" customWidth="1"/>
    <col min="3" max="3" width="20.7109375" style="8" customWidth="1"/>
    <col min="4" max="4" width="17.85546875" style="8" customWidth="1"/>
    <col min="5" max="11" width="8.7109375" style="8" customWidth="1"/>
    <col min="12" max="12" width="11" style="8" customWidth="1"/>
    <col min="13" max="13" width="16.28515625" style="8" customWidth="1"/>
    <col min="14" max="14" width="42.85546875" style="8" customWidth="1"/>
    <col min="15" max="15" width="14.4257812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35.140625" style="8" customWidth="1"/>
    <col min="24" max="24" width="36.5703125" style="8" bestFit="1" customWidth="1"/>
    <col min="25" max="25" width="28.28515625" style="8" customWidth="1"/>
    <col min="26" max="26" width="12.42578125" style="8" customWidth="1"/>
    <col min="27" max="27" width="27.7109375" style="8" bestFit="1" customWidth="1"/>
    <col min="28" max="28" width="17.140625" style="8" customWidth="1"/>
    <col min="29" max="29" width="35.28515625" style="8" customWidth="1"/>
    <col min="30" max="31" width="21.5703125" style="8" customWidth="1"/>
    <col min="32" max="32" width="8.7109375" style="8" customWidth="1"/>
    <col min="33" max="33" width="13.5703125" style="8" customWidth="1"/>
    <col min="34" max="35" width="12.4257812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14.140625" style="8" customWidth="1"/>
    <col min="44" max="44" width="17" style="8" customWidth="1"/>
    <col min="45" max="45" width="12.7109375" style="8" customWidth="1"/>
    <col min="46" max="46" width="16.140625" style="8" customWidth="1"/>
    <col min="47" max="47" width="11.85546875" style="8" customWidth="1"/>
    <col min="48" max="48" width="25.4257812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5" spans="1:12" ht="15.95" customHeight="1" x14ac:dyDescent="0.25">
      <c r="A5" s="142" t="s">
        <v>501</v>
      </c>
      <c r="B5" s="142"/>
      <c r="C5" s="142"/>
      <c r="D5" s="142"/>
      <c r="E5" s="142"/>
      <c r="F5" s="142"/>
      <c r="G5" s="142"/>
      <c r="H5" s="142"/>
      <c r="I5" s="142"/>
      <c r="J5" s="142"/>
      <c r="K5" s="142"/>
      <c r="L5" s="142"/>
    </row>
    <row r="7" spans="1:12" ht="18.95" customHeight="1" x14ac:dyDescent="0.3">
      <c r="A7" s="143" t="s">
        <v>3</v>
      </c>
      <c r="B7" s="143"/>
      <c r="C7" s="143"/>
      <c r="D7" s="143"/>
      <c r="E7" s="143"/>
      <c r="F7" s="143"/>
      <c r="G7" s="143"/>
      <c r="H7" s="143"/>
      <c r="I7" s="143"/>
      <c r="J7" s="143"/>
      <c r="K7" s="143"/>
      <c r="L7" s="143"/>
    </row>
    <row r="9" spans="1:12" ht="15.95" customHeight="1" x14ac:dyDescent="0.25">
      <c r="A9" s="142" t="s">
        <v>414</v>
      </c>
      <c r="B9" s="142"/>
      <c r="C9" s="142"/>
      <c r="D9" s="142"/>
      <c r="E9" s="142"/>
      <c r="F9" s="142"/>
      <c r="G9" s="142"/>
      <c r="H9" s="142"/>
      <c r="I9" s="142"/>
      <c r="J9" s="142"/>
      <c r="K9" s="142"/>
      <c r="L9" s="142"/>
    </row>
    <row r="10" spans="1:12" ht="15.95" customHeight="1" x14ac:dyDescent="0.25">
      <c r="A10" s="140" t="s">
        <v>4</v>
      </c>
      <c r="B10" s="140"/>
      <c r="C10" s="140"/>
      <c r="D10" s="140"/>
      <c r="E10" s="140"/>
      <c r="F10" s="140"/>
      <c r="G10" s="140"/>
      <c r="H10" s="140"/>
      <c r="I10" s="140"/>
      <c r="J10" s="140"/>
      <c r="K10" s="140"/>
      <c r="L10" s="140"/>
    </row>
    <row r="12" spans="1:12" ht="15.95" customHeight="1" x14ac:dyDescent="0.25">
      <c r="A12" s="142" t="s">
        <v>469</v>
      </c>
      <c r="B12" s="142"/>
      <c r="C12" s="142"/>
      <c r="D12" s="142"/>
      <c r="E12" s="142"/>
      <c r="F12" s="142"/>
      <c r="G12" s="142"/>
      <c r="H12" s="142"/>
      <c r="I12" s="142"/>
      <c r="J12" s="142"/>
      <c r="K12" s="142"/>
      <c r="L12" s="142"/>
    </row>
    <row r="13" spans="1:12" ht="15.95" customHeight="1" x14ac:dyDescent="0.25">
      <c r="A13" s="140" t="s">
        <v>5</v>
      </c>
      <c r="B13" s="140"/>
      <c r="C13" s="140"/>
      <c r="D13" s="140"/>
      <c r="E13" s="140"/>
      <c r="F13" s="140"/>
      <c r="G13" s="140"/>
      <c r="H13" s="140"/>
      <c r="I13" s="140"/>
      <c r="J13" s="140"/>
      <c r="K13" s="140"/>
      <c r="L13" s="140"/>
    </row>
    <row r="15" spans="1:12" ht="15.95" customHeight="1" x14ac:dyDescent="0.25">
      <c r="A15" s="139" t="s">
        <v>6</v>
      </c>
      <c r="B15" s="139"/>
      <c r="C15" s="139"/>
      <c r="D15" s="139"/>
      <c r="E15" s="139"/>
      <c r="F15" s="139"/>
      <c r="G15" s="139"/>
      <c r="H15" s="139"/>
      <c r="I15" s="139"/>
      <c r="J15" s="139"/>
      <c r="K15" s="139"/>
      <c r="L15" s="139"/>
    </row>
    <row r="16" spans="1:12" ht="15.95" customHeight="1" x14ac:dyDescent="0.25">
      <c r="A16" s="140" t="s">
        <v>7</v>
      </c>
      <c r="B16" s="140"/>
      <c r="C16" s="140"/>
      <c r="D16" s="140"/>
      <c r="E16" s="140"/>
      <c r="F16" s="140"/>
      <c r="G16" s="140"/>
      <c r="H16" s="140"/>
      <c r="I16" s="140"/>
      <c r="J16" s="140"/>
      <c r="K16" s="140"/>
      <c r="L16" s="140"/>
    </row>
    <row r="18" spans="1:50" ht="18.95" customHeight="1" x14ac:dyDescent="0.3">
      <c r="A18" s="147" t="s">
        <v>413</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50" s="51" customFormat="1" ht="48" customHeight="1" x14ac:dyDescent="0.25">
      <c r="A20" s="255" t="s">
        <v>412</v>
      </c>
      <c r="B20" s="255" t="s">
        <v>411</v>
      </c>
      <c r="C20" s="255" t="s">
        <v>410</v>
      </c>
      <c r="D20" s="255" t="s">
        <v>409</v>
      </c>
      <c r="E20" s="255" t="s">
        <v>408</v>
      </c>
      <c r="F20" s="255"/>
      <c r="G20" s="255"/>
      <c r="H20" s="255"/>
      <c r="I20" s="255"/>
      <c r="J20" s="255"/>
      <c r="K20" s="255"/>
      <c r="L20" s="255"/>
      <c r="M20" s="255" t="s">
        <v>407</v>
      </c>
      <c r="N20" s="255" t="s">
        <v>406</v>
      </c>
      <c r="O20" s="255" t="s">
        <v>405</v>
      </c>
      <c r="P20" s="255" t="s">
        <v>404</v>
      </c>
      <c r="Q20" s="255" t="s">
        <v>403</v>
      </c>
      <c r="R20" s="255" t="s">
        <v>402</v>
      </c>
      <c r="S20" s="255" t="s">
        <v>401</v>
      </c>
      <c r="T20" s="255"/>
      <c r="U20" s="255" t="s">
        <v>400</v>
      </c>
      <c r="V20" s="255" t="s">
        <v>399</v>
      </c>
      <c r="W20" s="255" t="s">
        <v>398</v>
      </c>
      <c r="X20" s="255" t="s">
        <v>397</v>
      </c>
      <c r="Y20" s="255" t="s">
        <v>396</v>
      </c>
      <c r="Z20" s="255" t="s">
        <v>395</v>
      </c>
      <c r="AA20" s="255" t="s">
        <v>394</v>
      </c>
      <c r="AB20" s="255" t="s">
        <v>393</v>
      </c>
      <c r="AC20" s="255" t="s">
        <v>392</v>
      </c>
      <c r="AD20" s="255" t="s">
        <v>391</v>
      </c>
      <c r="AE20" s="255" t="s">
        <v>390</v>
      </c>
      <c r="AF20" s="255" t="s">
        <v>389</v>
      </c>
      <c r="AG20" s="255"/>
      <c r="AH20" s="255"/>
      <c r="AI20" s="255"/>
      <c r="AJ20" s="255"/>
      <c r="AK20" s="255"/>
      <c r="AL20" s="255" t="s">
        <v>388</v>
      </c>
      <c r="AM20" s="255"/>
      <c r="AN20" s="255"/>
      <c r="AO20" s="255"/>
      <c r="AP20" s="255" t="s">
        <v>387</v>
      </c>
      <c r="AQ20" s="255"/>
      <c r="AR20" s="255" t="s">
        <v>386</v>
      </c>
      <c r="AS20" s="255" t="s">
        <v>385</v>
      </c>
      <c r="AT20" s="255" t="s">
        <v>384</v>
      </c>
      <c r="AU20" s="255" t="s">
        <v>383</v>
      </c>
      <c r="AV20" s="255" t="s">
        <v>382</v>
      </c>
    </row>
    <row r="21" spans="1:50" s="51" customFormat="1" ht="78.95" customHeight="1" x14ac:dyDescent="0.25">
      <c r="A21" s="255"/>
      <c r="B21" s="255"/>
      <c r="C21" s="255"/>
      <c r="D21" s="255"/>
      <c r="E21" s="255" t="s">
        <v>381</v>
      </c>
      <c r="F21" s="255" t="s">
        <v>348</v>
      </c>
      <c r="G21" s="255" t="s">
        <v>350</v>
      </c>
      <c r="H21" s="255" t="s">
        <v>352</v>
      </c>
      <c r="I21" s="255" t="s">
        <v>380</v>
      </c>
      <c r="J21" s="255" t="s">
        <v>379</v>
      </c>
      <c r="K21" s="255" t="s">
        <v>378</v>
      </c>
      <c r="L21" s="255" t="s">
        <v>159</v>
      </c>
      <c r="M21" s="255"/>
      <c r="N21" s="255"/>
      <c r="O21" s="255"/>
      <c r="P21" s="255"/>
      <c r="Q21" s="255"/>
      <c r="R21" s="255"/>
      <c r="S21" s="255" t="s">
        <v>205</v>
      </c>
      <c r="T21" s="255" t="s">
        <v>206</v>
      </c>
      <c r="U21" s="255"/>
      <c r="V21" s="255"/>
      <c r="W21" s="255"/>
      <c r="X21" s="255"/>
      <c r="Y21" s="255"/>
      <c r="Z21" s="255"/>
      <c r="AA21" s="255"/>
      <c r="AB21" s="255"/>
      <c r="AC21" s="255"/>
      <c r="AD21" s="255"/>
      <c r="AE21" s="255"/>
      <c r="AF21" s="255" t="s">
        <v>377</v>
      </c>
      <c r="AG21" s="255"/>
      <c r="AH21" s="255" t="s">
        <v>376</v>
      </c>
      <c r="AI21" s="255"/>
      <c r="AJ21" s="255" t="s">
        <v>375</v>
      </c>
      <c r="AK21" s="255" t="s">
        <v>374</v>
      </c>
      <c r="AL21" s="255" t="s">
        <v>373</v>
      </c>
      <c r="AM21" s="255" t="s">
        <v>372</v>
      </c>
      <c r="AN21" s="255" t="s">
        <v>371</v>
      </c>
      <c r="AO21" s="255" t="s">
        <v>370</v>
      </c>
      <c r="AP21" s="255" t="s">
        <v>369</v>
      </c>
      <c r="AQ21" s="255" t="s">
        <v>206</v>
      </c>
      <c r="AR21" s="255"/>
      <c r="AS21" s="255"/>
      <c r="AT21" s="255"/>
      <c r="AU21" s="255"/>
      <c r="AV21" s="255"/>
    </row>
    <row r="22" spans="1:50" s="51" customFormat="1" ht="48" customHeight="1" x14ac:dyDescent="0.25">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53" t="s">
        <v>368</v>
      </c>
      <c r="AG22" s="53" t="s">
        <v>367</v>
      </c>
      <c r="AH22" s="53" t="s">
        <v>205</v>
      </c>
      <c r="AI22" s="53" t="s">
        <v>206</v>
      </c>
      <c r="AJ22" s="255"/>
      <c r="AK22" s="255"/>
      <c r="AL22" s="255"/>
      <c r="AM22" s="255"/>
      <c r="AN22" s="255"/>
      <c r="AO22" s="255"/>
      <c r="AP22" s="255"/>
      <c r="AQ22" s="255"/>
      <c r="AR22" s="255"/>
      <c r="AS22" s="255"/>
      <c r="AT22" s="255"/>
      <c r="AU22" s="255"/>
      <c r="AV22" s="255"/>
    </row>
    <row r="23" spans="1:50" s="51" customFormat="1" ht="15.95" customHeight="1" x14ac:dyDescent="0.25">
      <c r="A23" s="62">
        <v>1</v>
      </c>
      <c r="B23" s="62">
        <v>2</v>
      </c>
      <c r="C23" s="62">
        <v>4</v>
      </c>
      <c r="D23" s="62">
        <v>5</v>
      </c>
      <c r="E23" s="62">
        <v>6</v>
      </c>
      <c r="F23" s="62">
        <v>7</v>
      </c>
      <c r="G23" s="62">
        <v>8</v>
      </c>
      <c r="H23" s="62">
        <v>9</v>
      </c>
      <c r="I23" s="62">
        <v>10</v>
      </c>
      <c r="J23" s="62">
        <v>11</v>
      </c>
      <c r="K23" s="62">
        <v>12</v>
      </c>
      <c r="L23" s="62">
        <v>13</v>
      </c>
      <c r="M23" s="62">
        <v>14</v>
      </c>
      <c r="N23" s="62">
        <v>15</v>
      </c>
      <c r="O23" s="62">
        <v>16</v>
      </c>
      <c r="P23" s="62">
        <v>17</v>
      </c>
      <c r="Q23" s="62">
        <v>18</v>
      </c>
      <c r="R23" s="62">
        <v>19</v>
      </c>
      <c r="S23" s="62">
        <v>20</v>
      </c>
      <c r="T23" s="62">
        <v>21</v>
      </c>
      <c r="U23" s="62">
        <v>22</v>
      </c>
      <c r="V23" s="62">
        <v>23</v>
      </c>
      <c r="W23" s="62">
        <v>24</v>
      </c>
      <c r="X23" s="62">
        <v>25</v>
      </c>
      <c r="Y23" s="62">
        <v>26</v>
      </c>
      <c r="Z23" s="62">
        <v>27</v>
      </c>
      <c r="AA23" s="62">
        <v>28</v>
      </c>
      <c r="AB23" s="62">
        <v>29</v>
      </c>
      <c r="AC23" s="62">
        <v>30</v>
      </c>
      <c r="AD23" s="62">
        <v>31</v>
      </c>
      <c r="AE23" s="62">
        <v>32</v>
      </c>
      <c r="AF23" s="62">
        <v>33</v>
      </c>
      <c r="AG23" s="62">
        <v>34</v>
      </c>
      <c r="AH23" s="62">
        <v>35</v>
      </c>
      <c r="AI23" s="62">
        <v>36</v>
      </c>
      <c r="AJ23" s="62">
        <v>37</v>
      </c>
      <c r="AK23" s="62">
        <v>38</v>
      </c>
      <c r="AL23" s="62">
        <v>39</v>
      </c>
      <c r="AM23" s="62">
        <v>40</v>
      </c>
      <c r="AN23" s="62">
        <v>41</v>
      </c>
      <c r="AO23" s="62">
        <v>42</v>
      </c>
      <c r="AP23" s="62">
        <v>43</v>
      </c>
      <c r="AQ23" s="62">
        <v>44</v>
      </c>
      <c r="AR23" s="62">
        <v>45</v>
      </c>
      <c r="AS23" s="62">
        <v>46</v>
      </c>
      <c r="AT23" s="62">
        <v>47</v>
      </c>
      <c r="AU23" s="62">
        <v>48</v>
      </c>
      <c r="AV23" s="62">
        <v>49</v>
      </c>
    </row>
    <row r="24" spans="1:50" s="51" customFormat="1" ht="55.5" customHeight="1" x14ac:dyDescent="0.25">
      <c r="A24" s="204"/>
      <c r="B24" s="242"/>
      <c r="C24" s="204"/>
      <c r="D24" s="252"/>
      <c r="E24" s="253"/>
      <c r="F24" s="253"/>
      <c r="G24" s="253"/>
      <c r="H24" s="253"/>
      <c r="I24" s="253"/>
      <c r="J24" s="253"/>
      <c r="K24" s="253"/>
      <c r="L24" s="253"/>
      <c r="M24" s="204"/>
      <c r="N24" s="204"/>
      <c r="O24" s="204"/>
      <c r="P24" s="223"/>
      <c r="Q24" s="221"/>
      <c r="R24" s="218"/>
      <c r="S24" s="221"/>
      <c r="T24" s="221"/>
      <c r="U24" s="221"/>
      <c r="V24" s="251"/>
      <c r="W24" s="54"/>
      <c r="X24" s="61"/>
      <c r="Y24" s="54"/>
      <c r="Z24" s="249"/>
      <c r="AA24" s="60"/>
      <c r="AB24" s="207"/>
      <c r="AC24" s="213"/>
      <c r="AD24" s="207"/>
      <c r="AE24" s="210"/>
      <c r="AF24" s="213"/>
      <c r="AG24" s="213"/>
      <c r="AH24" s="202"/>
      <c r="AI24" s="202"/>
      <c r="AJ24" s="202"/>
      <c r="AK24" s="202"/>
      <c r="AL24" s="204"/>
      <c r="AM24" s="214"/>
      <c r="AN24" s="214"/>
      <c r="AO24" s="214"/>
      <c r="AP24" s="217"/>
      <c r="AQ24" s="202"/>
      <c r="AR24" s="202"/>
      <c r="AS24" s="202"/>
      <c r="AT24" s="202"/>
      <c r="AU24" s="204"/>
      <c r="AV24" s="205"/>
      <c r="AW24" s="59"/>
      <c r="AX24" s="59"/>
    </row>
    <row r="25" spans="1:50" ht="24.75" customHeight="1" x14ac:dyDescent="0.25">
      <c r="A25" s="203"/>
      <c r="B25" s="215"/>
      <c r="C25" s="203"/>
      <c r="D25" s="203"/>
      <c r="E25" s="254"/>
      <c r="F25" s="254"/>
      <c r="G25" s="254"/>
      <c r="H25" s="254"/>
      <c r="I25" s="254"/>
      <c r="J25" s="254"/>
      <c r="K25" s="254"/>
      <c r="L25" s="254"/>
      <c r="M25" s="203"/>
      <c r="N25" s="203"/>
      <c r="O25" s="203"/>
      <c r="P25" s="224"/>
      <c r="Q25" s="222"/>
      <c r="R25" s="219"/>
      <c r="S25" s="222"/>
      <c r="T25" s="222"/>
      <c r="U25" s="222"/>
      <c r="V25" s="226"/>
      <c r="W25" s="47"/>
      <c r="X25" s="57"/>
      <c r="Y25" s="58"/>
      <c r="Z25" s="226"/>
      <c r="AA25" s="55"/>
      <c r="AB25" s="260"/>
      <c r="AC25" s="203"/>
      <c r="AD25" s="208"/>
      <c r="AE25" s="211"/>
      <c r="AF25" s="203"/>
      <c r="AG25" s="203"/>
      <c r="AH25" s="203"/>
      <c r="AI25" s="203"/>
      <c r="AJ25" s="203"/>
      <c r="AK25" s="203"/>
      <c r="AL25" s="203"/>
      <c r="AM25" s="215"/>
      <c r="AN25" s="215"/>
      <c r="AO25" s="215"/>
      <c r="AP25" s="203"/>
      <c r="AQ25" s="203"/>
      <c r="AR25" s="203"/>
      <c r="AS25" s="203"/>
      <c r="AT25" s="203"/>
      <c r="AU25" s="203"/>
      <c r="AV25" s="206"/>
      <c r="AW25" s="44"/>
      <c r="AX25" s="44"/>
    </row>
    <row r="26" spans="1:50" ht="22.5" customHeight="1" x14ac:dyDescent="0.25">
      <c r="A26" s="203"/>
      <c r="B26" s="215"/>
      <c r="C26" s="203"/>
      <c r="D26" s="203"/>
      <c r="E26" s="254"/>
      <c r="F26" s="254"/>
      <c r="G26" s="254"/>
      <c r="H26" s="254"/>
      <c r="I26" s="254"/>
      <c r="J26" s="254"/>
      <c r="K26" s="254"/>
      <c r="L26" s="254"/>
      <c r="M26" s="203"/>
      <c r="N26" s="203"/>
      <c r="O26" s="203"/>
      <c r="P26" s="224"/>
      <c r="Q26" s="222"/>
      <c r="R26" s="219"/>
      <c r="S26" s="222"/>
      <c r="T26" s="222"/>
      <c r="U26" s="222"/>
      <c r="V26" s="226"/>
      <c r="W26" s="47"/>
      <c r="X26" s="57"/>
      <c r="Y26" s="56"/>
      <c r="Z26" s="226"/>
      <c r="AA26" s="55"/>
      <c r="AB26" s="260"/>
      <c r="AC26" s="203"/>
      <c r="AD26" s="208"/>
      <c r="AE26" s="211"/>
      <c r="AF26" s="203"/>
      <c r="AG26" s="203"/>
      <c r="AH26" s="203"/>
      <c r="AI26" s="203"/>
      <c r="AJ26" s="203"/>
      <c r="AK26" s="203"/>
      <c r="AL26" s="203"/>
      <c r="AM26" s="215"/>
      <c r="AN26" s="215"/>
      <c r="AO26" s="215"/>
      <c r="AP26" s="203"/>
      <c r="AQ26" s="203"/>
      <c r="AR26" s="203"/>
      <c r="AS26" s="203"/>
      <c r="AT26" s="203"/>
      <c r="AU26" s="203"/>
      <c r="AV26" s="206"/>
      <c r="AW26" s="44"/>
      <c r="AX26" s="44"/>
    </row>
    <row r="27" spans="1:50" ht="35.25" customHeight="1" x14ac:dyDescent="0.25">
      <c r="A27" s="203"/>
      <c r="B27" s="216"/>
      <c r="C27" s="203"/>
      <c r="D27" s="203"/>
      <c r="E27" s="254"/>
      <c r="F27" s="254"/>
      <c r="G27" s="254"/>
      <c r="H27" s="254"/>
      <c r="I27" s="254"/>
      <c r="J27" s="254"/>
      <c r="K27" s="254"/>
      <c r="L27" s="254"/>
      <c r="M27" s="203"/>
      <c r="N27" s="203"/>
      <c r="O27" s="203"/>
      <c r="P27" s="225"/>
      <c r="Q27" s="222"/>
      <c r="R27" s="220"/>
      <c r="S27" s="222"/>
      <c r="T27" s="222"/>
      <c r="U27" s="222"/>
      <c r="V27" s="250"/>
      <c r="W27" s="47"/>
      <c r="X27" s="57"/>
      <c r="Y27" s="56"/>
      <c r="Z27" s="250"/>
      <c r="AA27" s="55"/>
      <c r="AB27" s="261"/>
      <c r="AC27" s="203"/>
      <c r="AD27" s="209"/>
      <c r="AE27" s="212"/>
      <c r="AF27" s="203"/>
      <c r="AG27" s="203"/>
      <c r="AH27" s="203"/>
      <c r="AI27" s="203"/>
      <c r="AJ27" s="203"/>
      <c r="AK27" s="203"/>
      <c r="AL27" s="203"/>
      <c r="AM27" s="216"/>
      <c r="AN27" s="216"/>
      <c r="AO27" s="216"/>
      <c r="AP27" s="203"/>
      <c r="AQ27" s="203"/>
      <c r="AR27" s="203"/>
      <c r="AS27" s="203"/>
      <c r="AT27" s="203"/>
      <c r="AU27" s="203"/>
      <c r="AV27" s="206"/>
      <c r="AW27" s="44"/>
      <c r="AX27" s="44"/>
    </row>
    <row r="28" spans="1:50" s="51" customFormat="1" ht="126" customHeight="1" x14ac:dyDescent="0.25">
      <c r="A28" s="242"/>
      <c r="B28" s="242"/>
      <c r="C28" s="242"/>
      <c r="D28" s="256"/>
      <c r="E28" s="242"/>
      <c r="F28" s="242"/>
      <c r="G28" s="242"/>
      <c r="H28" s="242"/>
      <c r="I28" s="242"/>
      <c r="J28" s="242"/>
      <c r="K28" s="242"/>
      <c r="L28" s="267"/>
      <c r="M28" s="242"/>
      <c r="N28" s="242"/>
      <c r="O28" s="242"/>
      <c r="P28" s="245"/>
      <c r="Q28" s="218"/>
      <c r="R28" s="223"/>
      <c r="S28" s="218"/>
      <c r="T28" s="218"/>
      <c r="U28" s="218"/>
      <c r="V28" s="229"/>
      <c r="W28" s="54"/>
      <c r="X28" s="52"/>
      <c r="Y28" s="53"/>
      <c r="Z28" s="231"/>
      <c r="AA28" s="52"/>
      <c r="AB28" s="234"/>
      <c r="AC28" s="238"/>
      <c r="AD28" s="262"/>
      <c r="AE28" s="280"/>
      <c r="AF28" s="282"/>
      <c r="AG28" s="266"/>
      <c r="AH28" s="279"/>
      <c r="AI28" s="279"/>
      <c r="AJ28" s="279"/>
      <c r="AK28" s="279"/>
      <c r="AL28" s="271"/>
      <c r="AM28" s="271"/>
      <c r="AN28" s="271"/>
      <c r="AO28" s="271"/>
      <c r="AP28" s="275"/>
      <c r="AQ28" s="279"/>
      <c r="AR28" s="279"/>
      <c r="AS28" s="279"/>
      <c r="AT28" s="269"/>
      <c r="AU28" s="271"/>
      <c r="AV28" s="229"/>
    </row>
    <row r="29" spans="1:50" ht="11.25" hidden="1" customHeight="1" x14ac:dyDescent="0.25">
      <c r="A29" s="215"/>
      <c r="B29" s="215"/>
      <c r="C29" s="215"/>
      <c r="D29" s="257"/>
      <c r="E29" s="215"/>
      <c r="F29" s="215"/>
      <c r="G29" s="215"/>
      <c r="H29" s="215"/>
      <c r="I29" s="215"/>
      <c r="J29" s="215"/>
      <c r="K29" s="215"/>
      <c r="L29" s="268"/>
      <c r="M29" s="215"/>
      <c r="N29" s="215"/>
      <c r="O29" s="215"/>
      <c r="P29" s="246"/>
      <c r="Q29" s="226"/>
      <c r="R29" s="224"/>
      <c r="S29" s="226"/>
      <c r="T29" s="226"/>
      <c r="U29" s="226"/>
      <c r="V29" s="230"/>
      <c r="X29" s="50"/>
      <c r="Z29" s="232"/>
      <c r="AA29" s="50"/>
      <c r="AB29" s="235"/>
      <c r="AC29" s="239"/>
      <c r="AD29" s="263"/>
      <c r="AE29" s="281"/>
      <c r="AF29" s="283"/>
      <c r="AG29" s="215"/>
      <c r="AH29" s="215"/>
      <c r="AI29" s="215"/>
      <c r="AJ29" s="215"/>
      <c r="AK29" s="215"/>
      <c r="AL29" s="272"/>
      <c r="AM29" s="272"/>
      <c r="AN29" s="272"/>
      <c r="AO29" s="272"/>
      <c r="AP29" s="276"/>
      <c r="AQ29" s="215"/>
      <c r="AR29" s="215"/>
      <c r="AS29" s="215"/>
      <c r="AT29" s="270"/>
      <c r="AU29" s="272"/>
      <c r="AV29" s="273"/>
    </row>
    <row r="30" spans="1:50" ht="11.25" hidden="1" customHeight="1" x14ac:dyDescent="0.25">
      <c r="A30" s="215"/>
      <c r="B30" s="215"/>
      <c r="C30" s="215"/>
      <c r="D30" s="257"/>
      <c r="E30" s="215"/>
      <c r="F30" s="215"/>
      <c r="G30" s="215"/>
      <c r="H30" s="215"/>
      <c r="I30" s="215"/>
      <c r="J30" s="215"/>
      <c r="K30" s="215"/>
      <c r="L30" s="268"/>
      <c r="M30" s="215"/>
      <c r="N30" s="215"/>
      <c r="O30" s="215"/>
      <c r="P30" s="246"/>
      <c r="Q30" s="226"/>
      <c r="R30" s="224"/>
      <c r="S30" s="226"/>
      <c r="T30" s="226"/>
      <c r="U30" s="226"/>
      <c r="V30" s="230"/>
      <c r="X30" s="50"/>
      <c r="Z30" s="232"/>
      <c r="AA30" s="50"/>
      <c r="AB30" s="235"/>
      <c r="AC30" s="239"/>
      <c r="AD30" s="263"/>
      <c r="AE30" s="281"/>
      <c r="AF30" s="283"/>
      <c r="AG30" s="215"/>
      <c r="AH30" s="215"/>
      <c r="AI30" s="215"/>
      <c r="AJ30" s="215"/>
      <c r="AK30" s="215"/>
      <c r="AL30" s="272"/>
      <c r="AM30" s="272"/>
      <c r="AN30" s="272"/>
      <c r="AO30" s="272"/>
      <c r="AP30" s="276"/>
      <c r="AQ30" s="215"/>
      <c r="AR30" s="215"/>
      <c r="AS30" s="215"/>
      <c r="AT30" s="270"/>
      <c r="AU30" s="272"/>
      <c r="AV30" s="273"/>
    </row>
    <row r="31" spans="1:50" ht="45" customHeight="1" x14ac:dyDescent="0.25">
      <c r="A31" s="243"/>
      <c r="B31" s="243"/>
      <c r="C31" s="243"/>
      <c r="D31" s="258"/>
      <c r="E31" s="243"/>
      <c r="F31" s="243"/>
      <c r="G31" s="243"/>
      <c r="H31" s="243"/>
      <c r="I31" s="243"/>
      <c r="J31" s="243"/>
      <c r="K31" s="243"/>
      <c r="L31" s="243"/>
      <c r="M31" s="243"/>
      <c r="N31" s="243"/>
      <c r="O31" s="243"/>
      <c r="P31" s="247"/>
      <c r="Q31" s="227"/>
      <c r="R31" s="224"/>
      <c r="S31" s="227"/>
      <c r="T31" s="227"/>
      <c r="U31" s="227"/>
      <c r="V31" s="227"/>
      <c r="W31" s="47"/>
      <c r="X31" s="48"/>
      <c r="Y31" s="49"/>
      <c r="Z31" s="232"/>
      <c r="AA31" s="48"/>
      <c r="AB31" s="236"/>
      <c r="AC31" s="240"/>
      <c r="AD31" s="264"/>
      <c r="AE31" s="281"/>
      <c r="AF31" s="284"/>
      <c r="AG31" s="243"/>
      <c r="AH31" s="243"/>
      <c r="AI31" s="243"/>
      <c r="AJ31" s="243"/>
      <c r="AK31" s="243"/>
      <c r="AL31" s="272"/>
      <c r="AM31" s="272"/>
      <c r="AN31" s="272"/>
      <c r="AO31" s="272"/>
      <c r="AP31" s="277"/>
      <c r="AQ31" s="243"/>
      <c r="AR31" s="243"/>
      <c r="AS31" s="243"/>
      <c r="AT31" s="258"/>
      <c r="AU31" s="272"/>
      <c r="AV31" s="273"/>
    </row>
    <row r="32" spans="1:50" ht="39.75" customHeight="1" x14ac:dyDescent="0.25">
      <c r="A32" s="244"/>
      <c r="B32" s="244"/>
      <c r="C32" s="244"/>
      <c r="D32" s="259"/>
      <c r="E32" s="244"/>
      <c r="F32" s="244"/>
      <c r="G32" s="244"/>
      <c r="H32" s="244"/>
      <c r="I32" s="244"/>
      <c r="J32" s="244"/>
      <c r="K32" s="244"/>
      <c r="L32" s="244"/>
      <c r="M32" s="244"/>
      <c r="N32" s="244"/>
      <c r="O32" s="244"/>
      <c r="P32" s="248"/>
      <c r="Q32" s="228"/>
      <c r="R32" s="225"/>
      <c r="S32" s="228"/>
      <c r="T32" s="228"/>
      <c r="U32" s="228"/>
      <c r="V32" s="228"/>
      <c r="W32" s="47"/>
      <c r="X32" s="48"/>
      <c r="Y32" s="47"/>
      <c r="Z32" s="233"/>
      <c r="AA32" s="46"/>
      <c r="AB32" s="237"/>
      <c r="AC32" s="241"/>
      <c r="AD32" s="265"/>
      <c r="AE32" s="281"/>
      <c r="AF32" s="285"/>
      <c r="AG32" s="244"/>
      <c r="AH32" s="244"/>
      <c r="AI32" s="244"/>
      <c r="AJ32" s="244"/>
      <c r="AK32" s="244"/>
      <c r="AL32" s="272"/>
      <c r="AM32" s="272"/>
      <c r="AN32" s="272"/>
      <c r="AO32" s="272"/>
      <c r="AP32" s="278"/>
      <c r="AQ32" s="244"/>
      <c r="AR32" s="244"/>
      <c r="AS32" s="244"/>
      <c r="AT32" s="259"/>
      <c r="AU32" s="272"/>
      <c r="AV32" s="274"/>
    </row>
    <row r="33" spans="1:50" ht="11.45" customHeight="1" x14ac:dyDescent="0.25">
      <c r="A33" s="45"/>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4"/>
      <c r="AX33" s="44"/>
    </row>
    <row r="34" spans="1:50" ht="11.45" customHeight="1" x14ac:dyDescent="0.25">
      <c r="A34" s="45"/>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O34" s="45"/>
      <c r="AP34" s="45"/>
      <c r="AQ34" s="45"/>
      <c r="AR34" s="45"/>
      <c r="AS34" s="45"/>
      <c r="AT34" s="45"/>
      <c r="AU34" s="45"/>
      <c r="AV34" s="45"/>
      <c r="AW34" s="44"/>
      <c r="AX34" s="44"/>
    </row>
    <row r="35" spans="1:50" ht="11.45" customHeight="1" x14ac:dyDescent="0.25">
      <c r="A35" s="45"/>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45"/>
      <c r="AP35" s="45"/>
      <c r="AQ35" s="45"/>
      <c r="AR35" s="45"/>
      <c r="AS35" s="45"/>
      <c r="AT35" s="45"/>
      <c r="AU35" s="45"/>
      <c r="AV35" s="45"/>
      <c r="AW35" s="44"/>
      <c r="AX35" s="44"/>
    </row>
    <row r="36" spans="1:50" ht="11.45" customHeight="1" x14ac:dyDescent="0.25">
      <c r="A36" s="45"/>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O36" s="45"/>
      <c r="AP36" s="45"/>
      <c r="AQ36" s="45"/>
      <c r="AR36" s="45"/>
      <c r="AS36" s="45"/>
      <c r="AT36" s="45"/>
      <c r="AU36" s="45"/>
      <c r="AV36" s="45"/>
      <c r="AW36" s="44"/>
      <c r="AX36" s="44"/>
    </row>
    <row r="37" spans="1:50" ht="11.45" customHeight="1" x14ac:dyDescent="0.25">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4"/>
      <c r="AX37" s="44"/>
    </row>
    <row r="38" spans="1:50" ht="11.45" customHeight="1" x14ac:dyDescent="0.25">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4"/>
      <c r="AX38" s="44"/>
    </row>
    <row r="39" spans="1:50" ht="11.45" customHeight="1" x14ac:dyDescent="0.25">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4"/>
      <c r="AX39" s="44"/>
    </row>
    <row r="40" spans="1:50" ht="11.45" customHeight="1" x14ac:dyDescent="0.25">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4"/>
      <c r="AX40" s="44"/>
    </row>
    <row r="41" spans="1:50" ht="11.45" customHeight="1" x14ac:dyDescent="0.25">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4"/>
      <c r="AX41" s="44"/>
    </row>
    <row r="42" spans="1:50" ht="11.45" customHeight="1" x14ac:dyDescent="0.25">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4"/>
      <c r="AX42" s="44"/>
    </row>
    <row r="43" spans="1:50" ht="11.45" customHeight="1" x14ac:dyDescent="0.25">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4"/>
      <c r="AX43" s="44"/>
    </row>
    <row r="44" spans="1:50" ht="11.45" customHeight="1" x14ac:dyDescent="0.25">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4"/>
      <c r="AX44" s="44"/>
    </row>
    <row r="45" spans="1:50" ht="11.45" customHeight="1" x14ac:dyDescent="0.25">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4"/>
      <c r="AX45" s="44"/>
    </row>
    <row r="46" spans="1:50" ht="11.45" customHeight="1" x14ac:dyDescent="0.25">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4"/>
      <c r="AX46" s="44"/>
    </row>
    <row r="47" spans="1:50" ht="11.45" customHeight="1" x14ac:dyDescent="0.25">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4"/>
      <c r="AX47" s="44"/>
    </row>
    <row r="48" spans="1:50" ht="11.45" customHeight="1" x14ac:dyDescent="0.25">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4"/>
      <c r="AX48" s="44"/>
    </row>
    <row r="49" spans="1:50" ht="11.45" customHeight="1" x14ac:dyDescent="0.25">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4"/>
      <c r="AX49" s="44"/>
    </row>
    <row r="50" spans="1:50" ht="11.45" customHeight="1" x14ac:dyDescent="0.25">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c r="AM50" s="45"/>
      <c r="AN50" s="45"/>
      <c r="AO50" s="45"/>
      <c r="AP50" s="45"/>
      <c r="AQ50" s="45"/>
      <c r="AR50" s="45"/>
      <c r="AS50" s="45"/>
      <c r="AT50" s="45"/>
      <c r="AU50" s="45"/>
      <c r="AV50" s="45"/>
      <c r="AW50" s="44"/>
      <c r="AX50" s="44"/>
    </row>
    <row r="51" spans="1:50" ht="11.45" customHeight="1" x14ac:dyDescent="0.25">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4"/>
      <c r="AX51" s="44"/>
    </row>
    <row r="52" spans="1:50" ht="11.45" customHeight="1" x14ac:dyDescent="0.25">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4"/>
      <c r="AX52" s="44"/>
    </row>
    <row r="53" spans="1:50" ht="11.45" customHeight="1" x14ac:dyDescent="0.25">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4"/>
      <c r="AX53" s="44"/>
    </row>
    <row r="54" spans="1:50" ht="11.45" customHeight="1" x14ac:dyDescent="0.25">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4"/>
      <c r="AX54" s="44"/>
    </row>
    <row r="55" spans="1:50" ht="11.45" customHeight="1" x14ac:dyDescent="0.25">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4"/>
      <c r="AX55" s="44"/>
    </row>
    <row r="56" spans="1:50" ht="11.45" customHeight="1" x14ac:dyDescent="0.25">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4"/>
      <c r="AX56" s="44"/>
    </row>
    <row r="57" spans="1:50" ht="11.45" customHeight="1" x14ac:dyDescent="0.25">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45"/>
      <c r="AS57" s="45"/>
      <c r="AT57" s="45"/>
      <c r="AU57" s="45"/>
      <c r="AV57" s="45"/>
      <c r="AW57" s="44"/>
      <c r="AX57" s="44"/>
    </row>
    <row r="58" spans="1:50" ht="11.45" customHeight="1" x14ac:dyDescent="0.25">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4"/>
      <c r="AX58" s="44"/>
    </row>
    <row r="59" spans="1:50" ht="11.45" customHeight="1" x14ac:dyDescent="0.25">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4"/>
      <c r="AX59" s="44"/>
    </row>
    <row r="60" spans="1:50" ht="11.45" customHeight="1" x14ac:dyDescent="0.25">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4"/>
      <c r="AX60" s="44"/>
    </row>
    <row r="61" spans="1:50" ht="11.45" customHeight="1" x14ac:dyDescent="0.25">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4"/>
      <c r="AX61" s="44"/>
    </row>
    <row r="62" spans="1:50" ht="11.45" customHeight="1" x14ac:dyDescent="0.25">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c r="AM62" s="45"/>
      <c r="AN62" s="45"/>
      <c r="AO62" s="45"/>
      <c r="AP62" s="45"/>
      <c r="AQ62" s="45"/>
      <c r="AR62" s="45"/>
      <c r="AS62" s="45"/>
      <c r="AT62" s="45"/>
      <c r="AU62" s="45"/>
      <c r="AV62" s="45"/>
      <c r="AW62" s="44"/>
      <c r="AX62" s="44"/>
    </row>
    <row r="63" spans="1:50" ht="11.45" customHeight="1" x14ac:dyDescent="0.25">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c r="AE63" s="45"/>
      <c r="AF63" s="45"/>
      <c r="AG63" s="45"/>
      <c r="AH63" s="45"/>
      <c r="AI63" s="45"/>
      <c r="AJ63" s="45"/>
      <c r="AK63" s="45"/>
      <c r="AL63" s="45"/>
      <c r="AM63" s="45"/>
      <c r="AN63" s="45"/>
      <c r="AO63" s="45"/>
      <c r="AP63" s="45"/>
      <c r="AQ63" s="45"/>
      <c r="AR63" s="45"/>
      <c r="AS63" s="45"/>
      <c r="AT63" s="45"/>
      <c r="AU63" s="45"/>
      <c r="AV63" s="45"/>
      <c r="AW63" s="44"/>
      <c r="AX63" s="44"/>
    </row>
    <row r="64" spans="1:50" ht="11.45" customHeight="1" x14ac:dyDescent="0.25">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c r="AC64" s="45"/>
      <c r="AD64" s="45"/>
      <c r="AE64" s="45"/>
      <c r="AF64" s="45"/>
      <c r="AG64" s="45"/>
      <c r="AH64" s="45"/>
      <c r="AI64" s="45"/>
      <c r="AJ64" s="45"/>
      <c r="AK64" s="45"/>
      <c r="AL64" s="45"/>
      <c r="AM64" s="45"/>
      <c r="AN64" s="45"/>
      <c r="AO64" s="45"/>
      <c r="AP64" s="45"/>
      <c r="AQ64" s="45"/>
      <c r="AR64" s="45"/>
      <c r="AS64" s="45"/>
      <c r="AT64" s="45"/>
      <c r="AU64" s="45"/>
      <c r="AV64" s="45"/>
      <c r="AW64" s="44"/>
      <c r="AX64" s="44"/>
    </row>
    <row r="65" spans="1:50" ht="11.45" customHeight="1" x14ac:dyDescent="0.25">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c r="AI65" s="45"/>
      <c r="AJ65" s="45"/>
      <c r="AK65" s="45"/>
      <c r="AL65" s="45"/>
      <c r="AM65" s="45"/>
      <c r="AN65" s="45"/>
      <c r="AO65" s="45"/>
      <c r="AP65" s="45"/>
      <c r="AQ65" s="45"/>
      <c r="AR65" s="45"/>
      <c r="AS65" s="45"/>
      <c r="AT65" s="45"/>
      <c r="AU65" s="45"/>
      <c r="AV65" s="45"/>
      <c r="AW65" s="44"/>
      <c r="AX65" s="44"/>
    </row>
    <row r="66" spans="1:50" ht="11.45" customHeight="1" x14ac:dyDescent="0.25">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c r="AG66" s="45"/>
      <c r="AH66" s="45"/>
      <c r="AI66" s="45"/>
      <c r="AJ66" s="45"/>
      <c r="AK66" s="45"/>
      <c r="AL66" s="45"/>
      <c r="AM66" s="45"/>
      <c r="AN66" s="45"/>
      <c r="AO66" s="45"/>
      <c r="AP66" s="45"/>
      <c r="AQ66" s="45"/>
      <c r="AR66" s="45"/>
      <c r="AS66" s="45"/>
      <c r="AT66" s="45"/>
      <c r="AU66" s="45"/>
      <c r="AV66" s="45"/>
      <c r="AW66" s="44"/>
      <c r="AX66" s="44"/>
    </row>
    <row r="67" spans="1:50" ht="11.45" customHeight="1" x14ac:dyDescent="0.25">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c r="AC67" s="45"/>
      <c r="AD67" s="45"/>
      <c r="AE67" s="45"/>
      <c r="AF67" s="45"/>
      <c r="AG67" s="45"/>
      <c r="AH67" s="45"/>
      <c r="AI67" s="45"/>
      <c r="AJ67" s="45"/>
      <c r="AK67" s="45"/>
      <c r="AL67" s="45"/>
      <c r="AM67" s="45"/>
      <c r="AN67" s="45"/>
      <c r="AO67" s="45"/>
      <c r="AP67" s="45"/>
      <c r="AQ67" s="45"/>
      <c r="AR67" s="45"/>
      <c r="AS67" s="45"/>
      <c r="AT67" s="45"/>
      <c r="AU67" s="45"/>
      <c r="AV67" s="45"/>
      <c r="AW67" s="44"/>
      <c r="AX67" s="44"/>
    </row>
    <row r="68" spans="1:50" ht="11.45" customHeight="1" x14ac:dyDescent="0.25">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4"/>
      <c r="AX68" s="44"/>
    </row>
    <row r="69" spans="1:50" ht="11.45" customHeight="1" x14ac:dyDescent="0.25">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c r="AM69" s="45"/>
      <c r="AN69" s="45"/>
      <c r="AO69" s="45"/>
      <c r="AP69" s="45"/>
      <c r="AQ69" s="45"/>
      <c r="AR69" s="45"/>
      <c r="AS69" s="45"/>
      <c r="AT69" s="45"/>
      <c r="AU69" s="45"/>
      <c r="AV69" s="45"/>
      <c r="AW69" s="44"/>
      <c r="AX69" s="44"/>
    </row>
    <row r="70" spans="1:50" ht="11.45" customHeight="1" x14ac:dyDescent="0.25">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5"/>
      <c r="AI70" s="45"/>
      <c r="AJ70" s="45"/>
      <c r="AK70" s="45"/>
      <c r="AL70" s="45"/>
      <c r="AM70" s="45"/>
      <c r="AN70" s="45"/>
      <c r="AO70" s="45"/>
      <c r="AP70" s="45"/>
      <c r="AQ70" s="45"/>
      <c r="AR70" s="45"/>
      <c r="AS70" s="45"/>
      <c r="AT70" s="45"/>
      <c r="AU70" s="45"/>
      <c r="AV70" s="45"/>
      <c r="AW70" s="44"/>
      <c r="AX70" s="44"/>
    </row>
    <row r="71" spans="1:50" ht="11.45" customHeight="1" x14ac:dyDescent="0.25">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45"/>
      <c r="AM71" s="45"/>
      <c r="AN71" s="45"/>
      <c r="AO71" s="45"/>
      <c r="AP71" s="45"/>
      <c r="AQ71" s="45"/>
      <c r="AR71" s="45"/>
      <c r="AS71" s="45"/>
      <c r="AT71" s="45"/>
      <c r="AU71" s="45"/>
      <c r="AV71" s="45"/>
      <c r="AW71" s="44"/>
      <c r="AX71" s="44"/>
    </row>
    <row r="72" spans="1:50" ht="11.45" customHeight="1" x14ac:dyDescent="0.25">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45"/>
      <c r="AN72" s="45"/>
      <c r="AO72" s="45"/>
      <c r="AP72" s="45"/>
      <c r="AQ72" s="45"/>
      <c r="AR72" s="45"/>
      <c r="AS72" s="45"/>
      <c r="AT72" s="45"/>
      <c r="AU72" s="45"/>
      <c r="AV72" s="45"/>
      <c r="AW72" s="44"/>
      <c r="AX72" s="44"/>
    </row>
    <row r="73" spans="1:50" ht="11.45" customHeight="1" x14ac:dyDescent="0.25">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5"/>
      <c r="AI73" s="45"/>
      <c r="AJ73" s="45"/>
      <c r="AK73" s="45"/>
      <c r="AL73" s="45"/>
      <c r="AM73" s="45"/>
      <c r="AN73" s="45"/>
      <c r="AO73" s="45"/>
      <c r="AP73" s="45"/>
      <c r="AQ73" s="45"/>
      <c r="AR73" s="45"/>
      <c r="AS73" s="45"/>
      <c r="AT73" s="45"/>
      <c r="AU73" s="45"/>
      <c r="AV73" s="45"/>
      <c r="AW73" s="44"/>
      <c r="AX73" s="44"/>
    </row>
    <row r="74" spans="1:50" ht="11.45" customHeight="1" x14ac:dyDescent="0.25">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45"/>
      <c r="AM74" s="45"/>
      <c r="AN74" s="45"/>
      <c r="AO74" s="45"/>
      <c r="AP74" s="45"/>
      <c r="AQ74" s="45"/>
      <c r="AR74" s="45"/>
      <c r="AS74" s="45"/>
      <c r="AT74" s="45"/>
      <c r="AU74" s="45"/>
      <c r="AV74" s="45"/>
      <c r="AW74" s="44"/>
      <c r="AX74" s="44"/>
    </row>
    <row r="75" spans="1:50" ht="11.45" customHeight="1" x14ac:dyDescent="0.25">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45"/>
      <c r="AL75" s="45"/>
      <c r="AM75" s="45"/>
      <c r="AN75" s="45"/>
      <c r="AO75" s="45"/>
      <c r="AP75" s="45"/>
      <c r="AQ75" s="45"/>
      <c r="AR75" s="45"/>
      <c r="AS75" s="45"/>
      <c r="AT75" s="45"/>
      <c r="AU75" s="45"/>
      <c r="AV75" s="45"/>
      <c r="AW75" s="44"/>
      <c r="AX75" s="44"/>
    </row>
    <row r="76" spans="1:50" ht="11.45" customHeight="1" x14ac:dyDescent="0.25">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45"/>
      <c r="AI76" s="45"/>
      <c r="AJ76" s="45"/>
      <c r="AK76" s="45"/>
      <c r="AL76" s="45"/>
      <c r="AM76" s="45"/>
      <c r="AN76" s="45"/>
      <c r="AO76" s="45"/>
      <c r="AP76" s="45"/>
      <c r="AQ76" s="45"/>
      <c r="AR76" s="45"/>
      <c r="AS76" s="45"/>
      <c r="AT76" s="45"/>
      <c r="AU76" s="45"/>
      <c r="AV76" s="45"/>
      <c r="AW76" s="44"/>
      <c r="AX76" s="44"/>
    </row>
    <row r="77" spans="1:50" ht="11.45" customHeight="1" x14ac:dyDescent="0.25">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45"/>
      <c r="AS77" s="45"/>
      <c r="AT77" s="45"/>
      <c r="AU77" s="45"/>
      <c r="AV77" s="45"/>
      <c r="AW77" s="44"/>
      <c r="AX77" s="44"/>
    </row>
    <row r="78" spans="1:50" ht="11.45" customHeight="1" x14ac:dyDescent="0.25">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c r="AE78" s="45"/>
      <c r="AF78" s="45"/>
      <c r="AG78" s="45"/>
      <c r="AH78" s="45"/>
      <c r="AI78" s="45"/>
      <c r="AJ78" s="45"/>
      <c r="AK78" s="45"/>
      <c r="AL78" s="45"/>
      <c r="AM78" s="45"/>
      <c r="AN78" s="45"/>
      <c r="AO78" s="45"/>
      <c r="AP78" s="45"/>
      <c r="AQ78" s="45"/>
      <c r="AR78" s="45"/>
      <c r="AS78" s="45"/>
      <c r="AT78" s="45"/>
      <c r="AU78" s="45"/>
      <c r="AV78" s="45"/>
      <c r="AW78" s="44"/>
      <c r="AX78" s="44"/>
    </row>
    <row r="79" spans="1:50" ht="11.45" customHeight="1" x14ac:dyDescent="0.25">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c r="AI79" s="45"/>
      <c r="AJ79" s="45"/>
      <c r="AK79" s="45"/>
      <c r="AL79" s="45"/>
      <c r="AM79" s="45"/>
      <c r="AN79" s="45"/>
      <c r="AO79" s="45"/>
      <c r="AP79" s="45"/>
      <c r="AQ79" s="45"/>
      <c r="AR79" s="45"/>
      <c r="AS79" s="45"/>
      <c r="AT79" s="45"/>
      <c r="AU79" s="45"/>
      <c r="AV79" s="45"/>
      <c r="AW79" s="44"/>
      <c r="AX79" s="44"/>
    </row>
    <row r="80" spans="1:50" ht="11.45" customHeight="1" x14ac:dyDescent="0.25">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c r="AE80" s="45"/>
      <c r="AF80" s="45"/>
      <c r="AG80" s="45"/>
      <c r="AH80" s="45"/>
      <c r="AI80" s="45"/>
      <c r="AJ80" s="45"/>
      <c r="AK80" s="45"/>
      <c r="AL80" s="45"/>
      <c r="AM80" s="45"/>
      <c r="AN80" s="45"/>
      <c r="AO80" s="45"/>
      <c r="AP80" s="45"/>
      <c r="AQ80" s="45"/>
      <c r="AR80" s="45"/>
      <c r="AS80" s="45"/>
      <c r="AT80" s="45"/>
      <c r="AU80" s="45"/>
      <c r="AV80" s="45"/>
      <c r="AW80" s="44"/>
      <c r="AX80" s="44"/>
    </row>
    <row r="81" spans="1:50" ht="11.45" customHeight="1" x14ac:dyDescent="0.25">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4"/>
      <c r="AX81" s="44"/>
    </row>
    <row r="82" spans="1:50" ht="11.45" customHeight="1" x14ac:dyDescent="0.25">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4"/>
      <c r="AX82" s="44"/>
    </row>
    <row r="83" spans="1:50" ht="11.45" customHeight="1" x14ac:dyDescent="0.25">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4"/>
      <c r="AX83" s="44"/>
    </row>
    <row r="84" spans="1:50" ht="11.45" customHeight="1" x14ac:dyDescent="0.25">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4"/>
      <c r="AX84" s="44"/>
    </row>
    <row r="85" spans="1:50" ht="11.45" customHeight="1" x14ac:dyDescent="0.25">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4"/>
      <c r="AX85" s="44"/>
    </row>
    <row r="86" spans="1:50" ht="11.45" customHeight="1" x14ac:dyDescent="0.25">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4"/>
      <c r="AX86" s="44"/>
    </row>
    <row r="87" spans="1:50" ht="11.45" customHeight="1" x14ac:dyDescent="0.25">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4"/>
      <c r="AX87" s="44"/>
    </row>
    <row r="88" spans="1:50" ht="11.45" customHeight="1" x14ac:dyDescent="0.25">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4"/>
      <c r="AX88" s="44"/>
    </row>
    <row r="89" spans="1:50" ht="11.45" customHeight="1" x14ac:dyDescent="0.25">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4"/>
      <c r="AX89" s="44"/>
    </row>
    <row r="90" spans="1:50" ht="11.45" customHeight="1" x14ac:dyDescent="0.25">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4"/>
      <c r="AX90" s="44"/>
    </row>
    <row r="91" spans="1:50" ht="11.45" customHeight="1" x14ac:dyDescent="0.25">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c r="AV91" s="45"/>
      <c r="AW91" s="44"/>
      <c r="AX91" s="44"/>
    </row>
    <row r="92" spans="1:50" ht="11.45" customHeight="1" x14ac:dyDescent="0.25">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4"/>
      <c r="AX92" s="44"/>
    </row>
    <row r="93" spans="1:50" ht="11.45" customHeight="1" x14ac:dyDescent="0.25">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45"/>
      <c r="AF93" s="45"/>
      <c r="AG93" s="45"/>
      <c r="AH93" s="45"/>
      <c r="AI93" s="45"/>
      <c r="AJ93" s="45"/>
      <c r="AK93" s="45"/>
      <c r="AL93" s="45"/>
      <c r="AM93" s="45"/>
      <c r="AN93" s="45"/>
      <c r="AO93" s="45"/>
      <c r="AP93" s="45"/>
      <c r="AQ93" s="45"/>
      <c r="AR93" s="45"/>
      <c r="AS93" s="45"/>
      <c r="AT93" s="45"/>
      <c r="AU93" s="45"/>
      <c r="AV93" s="45"/>
      <c r="AW93" s="44"/>
      <c r="AX93" s="44"/>
    </row>
    <row r="94" spans="1:50" ht="11.45" customHeight="1" x14ac:dyDescent="0.25">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45"/>
      <c r="AF94" s="45"/>
      <c r="AG94" s="45"/>
      <c r="AH94" s="45"/>
      <c r="AI94" s="45"/>
      <c r="AJ94" s="45"/>
      <c r="AK94" s="45"/>
      <c r="AL94" s="45"/>
      <c r="AM94" s="45"/>
      <c r="AN94" s="45"/>
      <c r="AO94" s="45"/>
      <c r="AP94" s="45"/>
      <c r="AQ94" s="45"/>
      <c r="AR94" s="45"/>
      <c r="AS94" s="45"/>
      <c r="AT94" s="45"/>
      <c r="AU94" s="45"/>
      <c r="AV94" s="45"/>
      <c r="AW94" s="44"/>
      <c r="AX94" s="44"/>
    </row>
    <row r="95" spans="1:50" ht="11.45" customHeight="1" x14ac:dyDescent="0.25">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c r="AC95" s="45"/>
      <c r="AD95" s="45"/>
      <c r="AE95" s="45"/>
      <c r="AF95" s="45"/>
      <c r="AG95" s="45"/>
      <c r="AH95" s="45"/>
      <c r="AI95" s="45"/>
      <c r="AJ95" s="45"/>
      <c r="AK95" s="45"/>
      <c r="AL95" s="45"/>
      <c r="AM95" s="45"/>
      <c r="AN95" s="45"/>
      <c r="AO95" s="45"/>
      <c r="AP95" s="45"/>
      <c r="AQ95" s="45"/>
      <c r="AR95" s="45"/>
      <c r="AS95" s="45"/>
      <c r="AT95" s="45"/>
      <c r="AU95" s="45"/>
      <c r="AV95" s="45"/>
      <c r="AW95" s="44"/>
      <c r="AX95" s="44"/>
    </row>
    <row r="96" spans="1:50" ht="11.45" customHeight="1" x14ac:dyDescent="0.25">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4"/>
      <c r="AX96" s="44"/>
    </row>
    <row r="97" spans="1:50" ht="11.45" customHeight="1" x14ac:dyDescent="0.25">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45"/>
      <c r="AI97" s="45"/>
      <c r="AJ97" s="45"/>
      <c r="AK97" s="45"/>
      <c r="AL97" s="45"/>
      <c r="AM97" s="45"/>
      <c r="AN97" s="45"/>
      <c r="AO97" s="45"/>
      <c r="AP97" s="45"/>
      <c r="AQ97" s="45"/>
      <c r="AR97" s="45"/>
      <c r="AS97" s="45"/>
      <c r="AT97" s="45"/>
      <c r="AU97" s="45"/>
      <c r="AV97" s="45"/>
      <c r="AW97" s="44"/>
      <c r="AX97" s="44"/>
    </row>
    <row r="98" spans="1:50" ht="11.45" customHeight="1" x14ac:dyDescent="0.25">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45"/>
      <c r="AF98" s="45"/>
      <c r="AG98" s="45"/>
      <c r="AH98" s="45"/>
      <c r="AI98" s="45"/>
      <c r="AJ98" s="45"/>
      <c r="AK98" s="45"/>
      <c r="AL98" s="45"/>
      <c r="AM98" s="45"/>
      <c r="AN98" s="45"/>
      <c r="AO98" s="45"/>
      <c r="AP98" s="45"/>
      <c r="AQ98" s="45"/>
      <c r="AR98" s="45"/>
      <c r="AS98" s="45"/>
      <c r="AT98" s="45"/>
      <c r="AU98" s="45"/>
      <c r="AV98" s="45"/>
      <c r="AW98" s="44"/>
      <c r="AX98" s="44"/>
    </row>
    <row r="99" spans="1:50" ht="11.45" customHeight="1" x14ac:dyDescent="0.25">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45"/>
      <c r="AS99" s="45"/>
      <c r="AT99" s="45"/>
      <c r="AU99" s="45"/>
      <c r="AV99" s="45"/>
      <c r="AW99" s="44"/>
      <c r="AX99" s="44"/>
    </row>
    <row r="100" spans="1:50" ht="11.45" customHeight="1" x14ac:dyDescent="0.25">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c r="AV100" s="45"/>
      <c r="AW100" s="44"/>
      <c r="AX100" s="44"/>
    </row>
    <row r="101" spans="1:50" ht="11.45" customHeight="1" x14ac:dyDescent="0.25">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c r="AC101" s="45"/>
      <c r="AD101" s="45"/>
      <c r="AE101" s="45"/>
      <c r="AF101" s="45"/>
      <c r="AG101" s="45"/>
      <c r="AH101" s="45"/>
      <c r="AI101" s="45"/>
      <c r="AJ101" s="45"/>
      <c r="AK101" s="45"/>
      <c r="AL101" s="45"/>
      <c r="AM101" s="45"/>
      <c r="AN101" s="45"/>
      <c r="AO101" s="45"/>
      <c r="AP101" s="45"/>
      <c r="AQ101" s="45"/>
      <c r="AR101" s="45"/>
      <c r="AS101" s="45"/>
      <c r="AT101" s="45"/>
      <c r="AU101" s="45"/>
      <c r="AV101" s="45"/>
      <c r="AW101" s="44"/>
      <c r="AX101" s="44"/>
    </row>
    <row r="102" spans="1:50" ht="11.45" customHeight="1" x14ac:dyDescent="0.25">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c r="AE102" s="45"/>
      <c r="AF102" s="45"/>
      <c r="AG102" s="45"/>
      <c r="AH102" s="45"/>
      <c r="AI102" s="45"/>
      <c r="AJ102" s="45"/>
      <c r="AK102" s="45"/>
      <c r="AL102" s="45"/>
      <c r="AM102" s="45"/>
      <c r="AN102" s="45"/>
      <c r="AO102" s="45"/>
      <c r="AP102" s="45"/>
      <c r="AQ102" s="45"/>
      <c r="AR102" s="45"/>
      <c r="AS102" s="45"/>
      <c r="AT102" s="45"/>
      <c r="AU102" s="45"/>
      <c r="AV102" s="45"/>
      <c r="AW102" s="44"/>
      <c r="AX102" s="44"/>
    </row>
    <row r="103" spans="1:50" ht="11.45" customHeight="1" x14ac:dyDescent="0.25">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c r="AV103" s="45"/>
      <c r="AW103" s="44"/>
      <c r="AX103" s="44"/>
    </row>
    <row r="104" spans="1:50" ht="11.45" customHeight="1" x14ac:dyDescent="0.25">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4"/>
      <c r="AX104" s="44"/>
    </row>
    <row r="105" spans="1:50" ht="11.45" customHeight="1" x14ac:dyDescent="0.25">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c r="AC105" s="45"/>
      <c r="AD105" s="45"/>
      <c r="AE105" s="45"/>
      <c r="AF105" s="45"/>
      <c r="AG105" s="45"/>
      <c r="AH105" s="45"/>
      <c r="AI105" s="45"/>
      <c r="AJ105" s="45"/>
      <c r="AK105" s="45"/>
      <c r="AL105" s="45"/>
      <c r="AM105" s="45"/>
      <c r="AN105" s="45"/>
      <c r="AO105" s="45"/>
      <c r="AP105" s="45"/>
      <c r="AQ105" s="45"/>
      <c r="AR105" s="45"/>
      <c r="AS105" s="45"/>
      <c r="AT105" s="45"/>
      <c r="AU105" s="45"/>
      <c r="AV105" s="45"/>
      <c r="AW105" s="44"/>
      <c r="AX105" s="44"/>
    </row>
    <row r="106" spans="1:50" ht="11.45" customHeight="1" x14ac:dyDescent="0.25">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45"/>
      <c r="AI106" s="45"/>
      <c r="AJ106" s="45"/>
      <c r="AK106" s="45"/>
      <c r="AL106" s="45"/>
      <c r="AM106" s="45"/>
      <c r="AN106" s="45"/>
      <c r="AO106" s="45"/>
      <c r="AP106" s="45"/>
      <c r="AQ106" s="45"/>
      <c r="AR106" s="45"/>
      <c r="AS106" s="45"/>
      <c r="AT106" s="45"/>
      <c r="AU106" s="45"/>
      <c r="AV106" s="45"/>
      <c r="AW106" s="44"/>
      <c r="AX106" s="44"/>
    </row>
    <row r="107" spans="1:50" ht="11.45" customHeight="1" x14ac:dyDescent="0.25">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c r="AC107" s="45"/>
      <c r="AD107" s="45"/>
      <c r="AE107" s="45"/>
      <c r="AF107" s="45"/>
      <c r="AG107" s="45"/>
      <c r="AH107" s="45"/>
      <c r="AI107" s="45"/>
      <c r="AJ107" s="45"/>
      <c r="AK107" s="45"/>
      <c r="AL107" s="45"/>
      <c r="AM107" s="45"/>
      <c r="AN107" s="45"/>
      <c r="AO107" s="45"/>
      <c r="AP107" s="45"/>
      <c r="AQ107" s="45"/>
      <c r="AR107" s="45"/>
      <c r="AS107" s="45"/>
      <c r="AT107" s="45"/>
      <c r="AU107" s="45"/>
      <c r="AV107" s="45"/>
      <c r="AW107" s="44"/>
      <c r="AX107" s="44"/>
    </row>
    <row r="108" spans="1:50" ht="11.45" customHeight="1" x14ac:dyDescent="0.25">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4"/>
      <c r="AX108" s="44"/>
    </row>
    <row r="109" spans="1:50" ht="11.45" customHeight="1" x14ac:dyDescent="0.25">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45"/>
      <c r="AS109" s="45"/>
      <c r="AT109" s="45"/>
      <c r="AU109" s="45"/>
      <c r="AV109" s="45"/>
      <c r="AW109" s="44"/>
      <c r="AX109" s="44"/>
    </row>
    <row r="110" spans="1:50" ht="11.45" customHeight="1" x14ac:dyDescent="0.25">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c r="AE110" s="45"/>
      <c r="AF110" s="45"/>
      <c r="AG110" s="45"/>
      <c r="AH110" s="45"/>
      <c r="AI110" s="45"/>
      <c r="AJ110" s="45"/>
      <c r="AK110" s="45"/>
      <c r="AL110" s="45"/>
      <c r="AM110" s="45"/>
      <c r="AN110" s="45"/>
      <c r="AO110" s="45"/>
      <c r="AP110" s="45"/>
      <c r="AQ110" s="45"/>
      <c r="AR110" s="45"/>
      <c r="AS110" s="45"/>
      <c r="AT110" s="45"/>
      <c r="AU110" s="45"/>
      <c r="AV110" s="45"/>
      <c r="AW110" s="44"/>
      <c r="AX110" s="44"/>
    </row>
    <row r="111" spans="1:50" ht="11.45" customHeight="1" x14ac:dyDescent="0.25">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c r="AC111" s="45"/>
      <c r="AD111" s="45"/>
      <c r="AE111" s="45"/>
      <c r="AF111" s="45"/>
      <c r="AG111" s="45"/>
      <c r="AH111" s="45"/>
      <c r="AI111" s="45"/>
      <c r="AJ111" s="45"/>
      <c r="AK111" s="45"/>
      <c r="AL111" s="45"/>
      <c r="AM111" s="45"/>
      <c r="AN111" s="45"/>
      <c r="AO111" s="45"/>
      <c r="AP111" s="45"/>
      <c r="AQ111" s="45"/>
      <c r="AR111" s="45"/>
      <c r="AS111" s="45"/>
      <c r="AT111" s="45"/>
      <c r="AU111" s="45"/>
      <c r="AV111" s="45"/>
      <c r="AW111" s="44"/>
      <c r="AX111" s="44"/>
    </row>
    <row r="112" spans="1:50" ht="11.45" customHeight="1" x14ac:dyDescent="0.25">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c r="AC112" s="45"/>
      <c r="AD112" s="45"/>
      <c r="AE112" s="45"/>
      <c r="AF112" s="45"/>
      <c r="AG112" s="45"/>
      <c r="AH112" s="45"/>
      <c r="AI112" s="45"/>
      <c r="AJ112" s="45"/>
      <c r="AK112" s="45"/>
      <c r="AL112" s="45"/>
      <c r="AM112" s="45"/>
      <c r="AN112" s="45"/>
      <c r="AO112" s="45"/>
      <c r="AP112" s="45"/>
      <c r="AQ112" s="45"/>
      <c r="AR112" s="45"/>
      <c r="AS112" s="45"/>
      <c r="AT112" s="45"/>
      <c r="AU112" s="45"/>
      <c r="AV112" s="45"/>
      <c r="AW112" s="44"/>
      <c r="AX112" s="44"/>
    </row>
    <row r="113" spans="1:50" ht="11.45" customHeight="1" x14ac:dyDescent="0.25">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c r="AI113" s="45"/>
      <c r="AJ113" s="45"/>
      <c r="AK113" s="45"/>
      <c r="AL113" s="45"/>
      <c r="AM113" s="45"/>
      <c r="AN113" s="45"/>
      <c r="AO113" s="45"/>
      <c r="AP113" s="45"/>
      <c r="AQ113" s="45"/>
      <c r="AR113" s="45"/>
      <c r="AS113" s="45"/>
      <c r="AT113" s="45"/>
      <c r="AU113" s="45"/>
      <c r="AV113" s="45"/>
      <c r="AW113" s="44"/>
      <c r="AX113" s="44"/>
    </row>
    <row r="114" spans="1:50" ht="11.45" customHeight="1" x14ac:dyDescent="0.25">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c r="AC114" s="45"/>
      <c r="AD114" s="45"/>
      <c r="AE114" s="45"/>
      <c r="AF114" s="45"/>
      <c r="AG114" s="45"/>
      <c r="AH114" s="45"/>
      <c r="AI114" s="45"/>
      <c r="AJ114" s="45"/>
      <c r="AK114" s="45"/>
      <c r="AL114" s="45"/>
      <c r="AM114" s="45"/>
      <c r="AN114" s="45"/>
      <c r="AO114" s="45"/>
      <c r="AP114" s="45"/>
      <c r="AQ114" s="45"/>
      <c r="AR114" s="45"/>
      <c r="AS114" s="45"/>
      <c r="AT114" s="45"/>
      <c r="AU114" s="45"/>
      <c r="AV114" s="45"/>
      <c r="AW114" s="44"/>
      <c r="AX114" s="44"/>
    </row>
    <row r="115" spans="1:50" ht="11.45" customHeight="1" x14ac:dyDescent="0.25">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c r="AC115" s="45"/>
      <c r="AD115" s="45"/>
      <c r="AE115" s="45"/>
      <c r="AF115" s="45"/>
      <c r="AG115" s="45"/>
      <c r="AH115" s="45"/>
      <c r="AI115" s="45"/>
      <c r="AJ115" s="45"/>
      <c r="AK115" s="45"/>
      <c r="AL115" s="45"/>
      <c r="AM115" s="45"/>
      <c r="AN115" s="45"/>
      <c r="AO115" s="45"/>
      <c r="AP115" s="45"/>
      <c r="AQ115" s="45"/>
      <c r="AR115" s="45"/>
      <c r="AS115" s="45"/>
      <c r="AT115" s="45"/>
      <c r="AU115" s="45"/>
      <c r="AV115" s="45"/>
      <c r="AW115" s="44"/>
      <c r="AX115" s="44"/>
    </row>
    <row r="116" spans="1:50" ht="11.45" customHeight="1" x14ac:dyDescent="0.25">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4"/>
      <c r="AX116" s="44"/>
    </row>
    <row r="117" spans="1:50" ht="11.45" customHeight="1" x14ac:dyDescent="0.25">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4"/>
      <c r="AX117" s="44"/>
    </row>
    <row r="118" spans="1:50" ht="11.45" customHeight="1" x14ac:dyDescent="0.25">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4"/>
      <c r="AX118" s="44"/>
    </row>
    <row r="119" spans="1:50" ht="11.45" customHeight="1" x14ac:dyDescent="0.25">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c r="AC119" s="45"/>
      <c r="AD119" s="45"/>
      <c r="AE119" s="45"/>
      <c r="AF119" s="45"/>
      <c r="AG119" s="45"/>
      <c r="AH119" s="45"/>
      <c r="AI119" s="45"/>
      <c r="AJ119" s="45"/>
      <c r="AK119" s="45"/>
      <c r="AL119" s="45"/>
      <c r="AM119" s="45"/>
      <c r="AN119" s="45"/>
      <c r="AO119" s="45"/>
      <c r="AP119" s="45"/>
      <c r="AQ119" s="45"/>
      <c r="AR119" s="45"/>
      <c r="AS119" s="45"/>
      <c r="AT119" s="45"/>
      <c r="AU119" s="45"/>
      <c r="AV119" s="45"/>
      <c r="AW119" s="44"/>
      <c r="AX119" s="44"/>
    </row>
    <row r="120" spans="1:50" ht="11.45" customHeight="1" x14ac:dyDescent="0.25">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c r="AC120" s="45"/>
      <c r="AD120" s="45"/>
      <c r="AE120" s="45"/>
      <c r="AF120" s="45"/>
      <c r="AG120" s="45"/>
      <c r="AH120" s="45"/>
      <c r="AI120" s="45"/>
      <c r="AJ120" s="45"/>
      <c r="AK120" s="45"/>
      <c r="AL120" s="45"/>
      <c r="AM120" s="45"/>
      <c r="AN120" s="45"/>
      <c r="AO120" s="45"/>
      <c r="AP120" s="45"/>
      <c r="AQ120" s="45"/>
      <c r="AR120" s="45"/>
      <c r="AS120" s="45"/>
      <c r="AT120" s="45"/>
      <c r="AU120" s="45"/>
      <c r="AV120" s="45"/>
      <c r="AW120" s="44"/>
      <c r="AX120" s="44"/>
    </row>
    <row r="121" spans="1:50" ht="11.45" customHeight="1" x14ac:dyDescent="0.25">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c r="AG121" s="45"/>
      <c r="AH121" s="45"/>
      <c r="AI121" s="45"/>
      <c r="AJ121" s="45"/>
      <c r="AK121" s="45"/>
      <c r="AL121" s="45"/>
      <c r="AM121" s="45"/>
      <c r="AN121" s="45"/>
      <c r="AO121" s="45"/>
      <c r="AP121" s="45"/>
      <c r="AQ121" s="45"/>
      <c r="AR121" s="45"/>
      <c r="AS121" s="45"/>
      <c r="AT121" s="45"/>
      <c r="AU121" s="45"/>
      <c r="AV121" s="45"/>
      <c r="AW121" s="44"/>
      <c r="AX121" s="44"/>
    </row>
    <row r="122" spans="1:50" ht="11.45" customHeight="1" x14ac:dyDescent="0.25">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c r="AC122" s="45"/>
      <c r="AD122" s="45"/>
      <c r="AE122" s="45"/>
      <c r="AF122" s="45"/>
      <c r="AG122" s="45"/>
      <c r="AH122" s="45"/>
      <c r="AI122" s="45"/>
      <c r="AJ122" s="45"/>
      <c r="AK122" s="45"/>
      <c r="AL122" s="45"/>
      <c r="AM122" s="45"/>
      <c r="AN122" s="45"/>
      <c r="AO122" s="45"/>
      <c r="AP122" s="45"/>
      <c r="AQ122" s="45"/>
      <c r="AR122" s="45"/>
      <c r="AS122" s="45"/>
      <c r="AT122" s="45"/>
      <c r="AU122" s="45"/>
      <c r="AV122" s="45"/>
      <c r="AW122" s="44"/>
      <c r="AX122" s="44"/>
    </row>
    <row r="123" spans="1:50" ht="11.45" customHeight="1" x14ac:dyDescent="0.25">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c r="AC123" s="45"/>
      <c r="AD123" s="45"/>
      <c r="AE123" s="45"/>
      <c r="AF123" s="45"/>
      <c r="AG123" s="45"/>
      <c r="AH123" s="45"/>
      <c r="AI123" s="45"/>
      <c r="AJ123" s="45"/>
      <c r="AK123" s="45"/>
      <c r="AL123" s="45"/>
      <c r="AM123" s="45"/>
      <c r="AN123" s="45"/>
      <c r="AO123" s="45"/>
      <c r="AP123" s="45"/>
      <c r="AQ123" s="45"/>
      <c r="AR123" s="45"/>
      <c r="AS123" s="45"/>
      <c r="AT123" s="45"/>
      <c r="AU123" s="45"/>
      <c r="AV123" s="45"/>
      <c r="AW123" s="44"/>
      <c r="AX123" s="44"/>
    </row>
    <row r="124" spans="1:50" ht="11.45" customHeight="1" x14ac:dyDescent="0.25">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c r="AC124" s="45"/>
      <c r="AD124" s="45"/>
      <c r="AE124" s="45"/>
      <c r="AF124" s="45"/>
      <c r="AG124" s="45"/>
      <c r="AH124" s="45"/>
      <c r="AI124" s="45"/>
      <c r="AJ124" s="45"/>
      <c r="AK124" s="45"/>
      <c r="AL124" s="45"/>
      <c r="AM124" s="45"/>
      <c r="AN124" s="45"/>
      <c r="AO124" s="45"/>
      <c r="AP124" s="45"/>
      <c r="AQ124" s="45"/>
      <c r="AR124" s="45"/>
      <c r="AS124" s="45"/>
      <c r="AT124" s="45"/>
      <c r="AU124" s="45"/>
      <c r="AV124" s="45"/>
      <c r="AW124" s="44"/>
      <c r="AX124" s="44"/>
    </row>
    <row r="125" spans="1:50" ht="11.45" customHeight="1" x14ac:dyDescent="0.25">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c r="AC125" s="45"/>
      <c r="AD125" s="45"/>
      <c r="AE125" s="45"/>
      <c r="AF125" s="45"/>
      <c r="AG125" s="45"/>
      <c r="AH125" s="45"/>
      <c r="AI125" s="45"/>
      <c r="AJ125" s="45"/>
      <c r="AK125" s="45"/>
      <c r="AL125" s="45"/>
      <c r="AM125" s="45"/>
      <c r="AN125" s="45"/>
      <c r="AO125" s="45"/>
      <c r="AP125" s="45"/>
      <c r="AQ125" s="45"/>
      <c r="AR125" s="45"/>
      <c r="AS125" s="45"/>
      <c r="AT125" s="45"/>
      <c r="AU125" s="45"/>
      <c r="AV125" s="45"/>
      <c r="AW125" s="44"/>
      <c r="AX125" s="44"/>
    </row>
    <row r="126" spans="1:50" ht="11.45" customHeight="1" x14ac:dyDescent="0.25">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c r="AC126" s="45"/>
      <c r="AD126" s="45"/>
      <c r="AE126" s="45"/>
      <c r="AF126" s="45"/>
      <c r="AG126" s="45"/>
      <c r="AH126" s="45"/>
      <c r="AI126" s="45"/>
      <c r="AJ126" s="45"/>
      <c r="AK126" s="45"/>
      <c r="AL126" s="45"/>
      <c r="AM126" s="45"/>
      <c r="AN126" s="45"/>
      <c r="AO126" s="45"/>
      <c r="AP126" s="45"/>
      <c r="AQ126" s="45"/>
      <c r="AR126" s="45"/>
      <c r="AS126" s="45"/>
      <c r="AT126" s="45"/>
      <c r="AU126" s="45"/>
      <c r="AV126" s="45"/>
      <c r="AW126" s="44"/>
      <c r="AX126" s="44"/>
    </row>
    <row r="127" spans="1:50" ht="11.45" customHeight="1" x14ac:dyDescent="0.25">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4"/>
      <c r="AX127" s="44"/>
    </row>
    <row r="128" spans="1:50" ht="11.45" customHeight="1" x14ac:dyDescent="0.25">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c r="AN128" s="45"/>
      <c r="AO128" s="45"/>
      <c r="AP128" s="45"/>
      <c r="AQ128" s="45"/>
      <c r="AR128" s="45"/>
      <c r="AS128" s="45"/>
      <c r="AT128" s="45"/>
      <c r="AU128" s="45"/>
      <c r="AV128" s="45"/>
      <c r="AW128" s="44"/>
      <c r="AX128" s="44"/>
    </row>
    <row r="129" spans="1:50" ht="11.45" customHeight="1" x14ac:dyDescent="0.25">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c r="AI129" s="45"/>
      <c r="AJ129" s="45"/>
      <c r="AK129" s="45"/>
      <c r="AL129" s="45"/>
      <c r="AM129" s="45"/>
      <c r="AN129" s="45"/>
      <c r="AO129" s="45"/>
      <c r="AP129" s="45"/>
      <c r="AQ129" s="45"/>
      <c r="AR129" s="45"/>
      <c r="AS129" s="45"/>
      <c r="AT129" s="45"/>
      <c r="AU129" s="45"/>
      <c r="AV129" s="45"/>
      <c r="AW129" s="44"/>
      <c r="AX129" s="44"/>
    </row>
    <row r="130" spans="1:50" ht="11.45" customHeight="1" x14ac:dyDescent="0.25">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c r="AC130" s="45"/>
      <c r="AD130" s="45"/>
      <c r="AE130" s="45"/>
      <c r="AF130" s="45"/>
      <c r="AG130" s="45"/>
      <c r="AH130" s="45"/>
      <c r="AI130" s="45"/>
      <c r="AJ130" s="45"/>
      <c r="AK130" s="45"/>
      <c r="AL130" s="45"/>
      <c r="AM130" s="45"/>
      <c r="AN130" s="45"/>
      <c r="AO130" s="45"/>
      <c r="AP130" s="45"/>
      <c r="AQ130" s="45"/>
      <c r="AR130" s="45"/>
      <c r="AS130" s="45"/>
      <c r="AT130" s="45"/>
      <c r="AU130" s="45"/>
      <c r="AV130" s="45"/>
      <c r="AW130" s="44"/>
      <c r="AX130" s="44"/>
    </row>
    <row r="131" spans="1:50" ht="11.45" customHeight="1" x14ac:dyDescent="0.25">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c r="AC131" s="45"/>
      <c r="AD131" s="45"/>
      <c r="AE131" s="45"/>
      <c r="AF131" s="45"/>
      <c r="AG131" s="45"/>
      <c r="AH131" s="45"/>
      <c r="AI131" s="45"/>
      <c r="AJ131" s="45"/>
      <c r="AK131" s="45"/>
      <c r="AL131" s="45"/>
      <c r="AM131" s="45"/>
      <c r="AN131" s="45"/>
      <c r="AO131" s="45"/>
      <c r="AP131" s="45"/>
      <c r="AQ131" s="45"/>
      <c r="AR131" s="45"/>
      <c r="AS131" s="45"/>
      <c r="AT131" s="45"/>
      <c r="AU131" s="45"/>
      <c r="AV131" s="45"/>
      <c r="AW131" s="44"/>
      <c r="AX131" s="44"/>
    </row>
    <row r="132" spans="1:50" ht="11.45" customHeight="1" x14ac:dyDescent="0.25">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c r="AK132" s="45"/>
      <c r="AL132" s="45"/>
      <c r="AM132" s="45"/>
      <c r="AN132" s="45"/>
      <c r="AO132" s="45"/>
      <c r="AP132" s="45"/>
      <c r="AQ132" s="45"/>
      <c r="AR132" s="45"/>
      <c r="AS132" s="45"/>
      <c r="AT132" s="45"/>
      <c r="AU132" s="45"/>
      <c r="AV132" s="45"/>
      <c r="AW132" s="44"/>
      <c r="AX132" s="44"/>
    </row>
    <row r="133" spans="1:50" ht="11.45" customHeight="1" x14ac:dyDescent="0.25">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c r="AC133" s="45"/>
      <c r="AD133" s="45"/>
      <c r="AE133" s="45"/>
      <c r="AF133" s="45"/>
      <c r="AG133" s="45"/>
      <c r="AH133" s="45"/>
      <c r="AI133" s="45"/>
      <c r="AJ133" s="45"/>
      <c r="AK133" s="45"/>
      <c r="AL133" s="45"/>
      <c r="AM133" s="45"/>
      <c r="AN133" s="45"/>
      <c r="AO133" s="45"/>
      <c r="AP133" s="45"/>
      <c r="AQ133" s="45"/>
      <c r="AR133" s="45"/>
      <c r="AS133" s="45"/>
      <c r="AT133" s="45"/>
      <c r="AU133" s="45"/>
      <c r="AV133" s="45"/>
      <c r="AW133" s="44"/>
      <c r="AX133" s="44"/>
    </row>
    <row r="134" spans="1:50" ht="11.45" customHeight="1" x14ac:dyDescent="0.25">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c r="AC134" s="45"/>
      <c r="AD134" s="45"/>
      <c r="AE134" s="45"/>
      <c r="AF134" s="45"/>
      <c r="AG134" s="45"/>
      <c r="AH134" s="45"/>
      <c r="AI134" s="45"/>
      <c r="AJ134" s="45"/>
      <c r="AK134" s="45"/>
      <c r="AL134" s="45"/>
      <c r="AM134" s="45"/>
      <c r="AN134" s="45"/>
      <c r="AO134" s="45"/>
      <c r="AP134" s="45"/>
      <c r="AQ134" s="45"/>
      <c r="AR134" s="45"/>
      <c r="AS134" s="45"/>
      <c r="AT134" s="45"/>
      <c r="AU134" s="45"/>
      <c r="AV134" s="45"/>
      <c r="AW134" s="44"/>
      <c r="AX134" s="44"/>
    </row>
    <row r="135" spans="1:50" ht="11.45" customHeight="1" x14ac:dyDescent="0.25">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c r="AI135" s="45"/>
      <c r="AJ135" s="45"/>
      <c r="AK135" s="45"/>
      <c r="AL135" s="45"/>
      <c r="AM135" s="45"/>
      <c r="AN135" s="45"/>
      <c r="AO135" s="45"/>
      <c r="AP135" s="45"/>
      <c r="AQ135" s="45"/>
      <c r="AR135" s="45"/>
      <c r="AS135" s="45"/>
      <c r="AT135" s="45"/>
      <c r="AU135" s="45"/>
      <c r="AV135" s="45"/>
      <c r="AW135" s="44"/>
      <c r="AX135" s="44"/>
    </row>
    <row r="136" spans="1:50" ht="11.45" customHeight="1" x14ac:dyDescent="0.25">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4"/>
      <c r="AX136" s="44"/>
    </row>
    <row r="137" spans="1:50" ht="11.45" customHeight="1" x14ac:dyDescent="0.25">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4"/>
      <c r="AX137" s="44"/>
    </row>
    <row r="138" spans="1:50" ht="11.45" customHeight="1" x14ac:dyDescent="0.25">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4"/>
      <c r="AX138" s="44"/>
    </row>
    <row r="139" spans="1:50" ht="11.45" customHeight="1" x14ac:dyDescent="0.25">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4"/>
      <c r="AX139" s="44"/>
    </row>
    <row r="140" spans="1:50" ht="11.45" customHeight="1" x14ac:dyDescent="0.25">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c r="AI140" s="45"/>
      <c r="AJ140" s="45"/>
      <c r="AK140" s="45"/>
      <c r="AL140" s="45"/>
      <c r="AM140" s="45"/>
      <c r="AN140" s="45"/>
      <c r="AO140" s="45"/>
      <c r="AP140" s="45"/>
      <c r="AQ140" s="45"/>
      <c r="AR140" s="45"/>
      <c r="AS140" s="45"/>
      <c r="AT140" s="45"/>
      <c r="AU140" s="45"/>
      <c r="AV140" s="45"/>
      <c r="AW140" s="44"/>
      <c r="AX140" s="44"/>
    </row>
    <row r="141" spans="1:50" ht="11.45" customHeight="1" x14ac:dyDescent="0.25">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4"/>
      <c r="AX141" s="44"/>
    </row>
    <row r="142" spans="1:50" ht="11.45" customHeight="1" x14ac:dyDescent="0.25">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c r="AC142" s="45"/>
      <c r="AD142" s="45"/>
      <c r="AE142" s="45"/>
      <c r="AF142" s="45"/>
      <c r="AG142" s="45"/>
      <c r="AH142" s="45"/>
      <c r="AI142" s="45"/>
      <c r="AJ142" s="45"/>
      <c r="AK142" s="45"/>
      <c r="AL142" s="45"/>
      <c r="AM142" s="45"/>
      <c r="AN142" s="45"/>
      <c r="AO142" s="45"/>
      <c r="AP142" s="45"/>
      <c r="AQ142" s="45"/>
      <c r="AR142" s="45"/>
      <c r="AS142" s="45"/>
      <c r="AT142" s="45"/>
      <c r="AU142" s="45"/>
      <c r="AV142" s="45"/>
      <c r="AW142" s="44"/>
      <c r="AX142" s="44"/>
    </row>
    <row r="143" spans="1:50" ht="11.45" customHeight="1" x14ac:dyDescent="0.25">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c r="AC143" s="45"/>
      <c r="AD143" s="45"/>
      <c r="AE143" s="45"/>
      <c r="AF143" s="45"/>
      <c r="AG143" s="45"/>
      <c r="AH143" s="45"/>
      <c r="AI143" s="45"/>
      <c r="AJ143" s="45"/>
      <c r="AK143" s="45"/>
      <c r="AL143" s="45"/>
      <c r="AM143" s="45"/>
      <c r="AN143" s="45"/>
      <c r="AO143" s="45"/>
      <c r="AP143" s="45"/>
      <c r="AQ143" s="45"/>
      <c r="AR143" s="45"/>
      <c r="AS143" s="45"/>
      <c r="AT143" s="45"/>
      <c r="AU143" s="45"/>
      <c r="AV143" s="45"/>
      <c r="AW143" s="44"/>
      <c r="AX143" s="44"/>
    </row>
    <row r="144" spans="1:50" ht="11.45" customHeight="1" x14ac:dyDescent="0.25">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c r="AC144" s="45"/>
      <c r="AD144" s="45"/>
      <c r="AE144" s="45"/>
      <c r="AF144" s="45"/>
      <c r="AG144" s="45"/>
      <c r="AH144" s="45"/>
      <c r="AI144" s="45"/>
      <c r="AJ144" s="45"/>
      <c r="AK144" s="45"/>
      <c r="AL144" s="45"/>
      <c r="AM144" s="45"/>
      <c r="AN144" s="45"/>
      <c r="AO144" s="45"/>
      <c r="AP144" s="45"/>
      <c r="AQ144" s="45"/>
      <c r="AR144" s="45"/>
      <c r="AS144" s="45"/>
      <c r="AT144" s="45"/>
      <c r="AU144" s="45"/>
      <c r="AV144" s="45"/>
      <c r="AW144" s="44"/>
      <c r="AX144" s="44"/>
    </row>
    <row r="145" spans="1:50" ht="11.45" customHeight="1" x14ac:dyDescent="0.25">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c r="AC145" s="45"/>
      <c r="AD145" s="45"/>
      <c r="AE145" s="45"/>
      <c r="AF145" s="45"/>
      <c r="AG145" s="45"/>
      <c r="AH145" s="45"/>
      <c r="AI145" s="45"/>
      <c r="AJ145" s="45"/>
      <c r="AK145" s="45"/>
      <c r="AL145" s="45"/>
      <c r="AM145" s="45"/>
      <c r="AN145" s="45"/>
      <c r="AO145" s="45"/>
      <c r="AP145" s="45"/>
      <c r="AQ145" s="45"/>
      <c r="AR145" s="45"/>
      <c r="AS145" s="45"/>
      <c r="AT145" s="45"/>
      <c r="AU145" s="45"/>
      <c r="AV145" s="45"/>
      <c r="AW145" s="44"/>
      <c r="AX145" s="44"/>
    </row>
    <row r="146" spans="1:50" ht="11.45" customHeight="1" x14ac:dyDescent="0.25">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c r="AC146" s="45"/>
      <c r="AD146" s="45"/>
      <c r="AE146" s="45"/>
      <c r="AF146" s="45"/>
      <c r="AG146" s="45"/>
      <c r="AH146" s="45"/>
      <c r="AI146" s="45"/>
      <c r="AJ146" s="45"/>
      <c r="AK146" s="45"/>
      <c r="AL146" s="45"/>
      <c r="AM146" s="45"/>
      <c r="AN146" s="45"/>
      <c r="AO146" s="45"/>
      <c r="AP146" s="45"/>
      <c r="AQ146" s="45"/>
      <c r="AR146" s="45"/>
      <c r="AS146" s="45"/>
      <c r="AT146" s="45"/>
      <c r="AU146" s="45"/>
      <c r="AV146" s="45"/>
      <c r="AW146" s="44"/>
      <c r="AX146" s="44"/>
    </row>
    <row r="147" spans="1:50" ht="11.45" customHeight="1" x14ac:dyDescent="0.25">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c r="AC147" s="45"/>
      <c r="AD147" s="45"/>
      <c r="AE147" s="45"/>
      <c r="AF147" s="45"/>
      <c r="AG147" s="45"/>
      <c r="AH147" s="45"/>
      <c r="AI147" s="45"/>
      <c r="AJ147" s="45"/>
      <c r="AK147" s="45"/>
      <c r="AL147" s="45"/>
      <c r="AM147" s="45"/>
      <c r="AN147" s="45"/>
      <c r="AO147" s="45"/>
      <c r="AP147" s="45"/>
      <c r="AQ147" s="45"/>
      <c r="AR147" s="45"/>
      <c r="AS147" s="45"/>
      <c r="AT147" s="45"/>
      <c r="AU147" s="45"/>
      <c r="AV147" s="45"/>
      <c r="AW147" s="44"/>
      <c r="AX147" s="44"/>
    </row>
    <row r="148" spans="1:50" ht="11.45" customHeight="1" x14ac:dyDescent="0.25">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c r="AC148" s="45"/>
      <c r="AD148" s="45"/>
      <c r="AE148" s="45"/>
      <c r="AF148" s="45"/>
      <c r="AG148" s="45"/>
      <c r="AH148" s="45"/>
      <c r="AI148" s="45"/>
      <c r="AJ148" s="45"/>
      <c r="AK148" s="45"/>
      <c r="AL148" s="45"/>
      <c r="AM148" s="45"/>
      <c r="AN148" s="45"/>
      <c r="AO148" s="45"/>
      <c r="AP148" s="45"/>
      <c r="AQ148" s="45"/>
      <c r="AR148" s="45"/>
      <c r="AS148" s="45"/>
      <c r="AT148" s="45"/>
      <c r="AU148" s="45"/>
      <c r="AV148" s="45"/>
      <c r="AW148" s="44"/>
      <c r="AX148" s="44"/>
    </row>
    <row r="149" spans="1:50" ht="11.45" customHeight="1" x14ac:dyDescent="0.25">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c r="AC149" s="45"/>
      <c r="AD149" s="45"/>
      <c r="AE149" s="45"/>
      <c r="AF149" s="45"/>
      <c r="AG149" s="45"/>
      <c r="AH149" s="45"/>
      <c r="AI149" s="45"/>
      <c r="AJ149" s="45"/>
      <c r="AK149" s="45"/>
      <c r="AL149" s="45"/>
      <c r="AM149" s="45"/>
      <c r="AN149" s="45"/>
      <c r="AO149" s="45"/>
      <c r="AP149" s="45"/>
      <c r="AQ149" s="45"/>
      <c r="AR149" s="45"/>
      <c r="AS149" s="45"/>
      <c r="AT149" s="45"/>
      <c r="AU149" s="45"/>
      <c r="AV149" s="45"/>
      <c r="AW149" s="44"/>
      <c r="AX149" s="44"/>
    </row>
    <row r="150" spans="1:50" ht="11.45" customHeight="1" x14ac:dyDescent="0.25">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c r="AC150" s="45"/>
      <c r="AD150" s="45"/>
      <c r="AE150" s="45"/>
      <c r="AF150" s="45"/>
      <c r="AG150" s="45"/>
      <c r="AH150" s="45"/>
      <c r="AI150" s="45"/>
      <c r="AJ150" s="45"/>
      <c r="AK150" s="45"/>
      <c r="AL150" s="45"/>
      <c r="AM150" s="45"/>
      <c r="AN150" s="45"/>
      <c r="AO150" s="45"/>
      <c r="AP150" s="45"/>
      <c r="AQ150" s="45"/>
      <c r="AR150" s="45"/>
      <c r="AS150" s="45"/>
      <c r="AT150" s="45"/>
      <c r="AU150" s="45"/>
      <c r="AV150" s="45"/>
      <c r="AW150" s="44"/>
      <c r="AX150" s="44"/>
    </row>
    <row r="151" spans="1:50" ht="11.45" customHeight="1" x14ac:dyDescent="0.25">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c r="AC151" s="45"/>
      <c r="AD151" s="45"/>
      <c r="AE151" s="45"/>
      <c r="AF151" s="45"/>
      <c r="AG151" s="45"/>
      <c r="AH151" s="45"/>
      <c r="AI151" s="45"/>
      <c r="AJ151" s="45"/>
      <c r="AK151" s="45"/>
      <c r="AL151" s="45"/>
      <c r="AM151" s="45"/>
      <c r="AN151" s="45"/>
      <c r="AO151" s="45"/>
      <c r="AP151" s="45"/>
      <c r="AQ151" s="45"/>
      <c r="AR151" s="45"/>
      <c r="AS151" s="45"/>
      <c r="AT151" s="45"/>
      <c r="AU151" s="45"/>
      <c r="AV151" s="45"/>
      <c r="AW151" s="44"/>
      <c r="AX151" s="44"/>
    </row>
    <row r="152" spans="1:50" ht="11.45" customHeight="1" x14ac:dyDescent="0.25">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c r="AI152" s="45"/>
      <c r="AJ152" s="45"/>
      <c r="AK152" s="45"/>
      <c r="AL152" s="45"/>
      <c r="AM152" s="45"/>
      <c r="AN152" s="45"/>
      <c r="AO152" s="45"/>
      <c r="AP152" s="45"/>
      <c r="AQ152" s="45"/>
      <c r="AR152" s="45"/>
      <c r="AS152" s="45"/>
      <c r="AT152" s="45"/>
      <c r="AU152" s="45"/>
      <c r="AV152" s="45"/>
      <c r="AW152" s="44"/>
      <c r="AX152" s="44"/>
    </row>
    <row r="153" spans="1:50" ht="11.45" customHeight="1" x14ac:dyDescent="0.25">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c r="AC153" s="45"/>
      <c r="AD153" s="45"/>
      <c r="AE153" s="45"/>
      <c r="AF153" s="45"/>
      <c r="AG153" s="45"/>
      <c r="AH153" s="45"/>
      <c r="AI153" s="45"/>
      <c r="AJ153" s="45"/>
      <c r="AK153" s="45"/>
      <c r="AL153" s="45"/>
      <c r="AM153" s="45"/>
      <c r="AN153" s="45"/>
      <c r="AO153" s="45"/>
      <c r="AP153" s="45"/>
      <c r="AQ153" s="45"/>
      <c r="AR153" s="45"/>
      <c r="AS153" s="45"/>
      <c r="AT153" s="45"/>
      <c r="AU153" s="45"/>
      <c r="AV153" s="45"/>
      <c r="AW153" s="44"/>
      <c r="AX153" s="44"/>
    </row>
    <row r="154" spans="1:50" ht="11.45" customHeight="1" x14ac:dyDescent="0.25">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c r="AC154" s="45"/>
      <c r="AD154" s="45"/>
      <c r="AE154" s="45"/>
      <c r="AF154" s="45"/>
      <c r="AG154" s="45"/>
      <c r="AH154" s="45"/>
      <c r="AI154" s="45"/>
      <c r="AJ154" s="45"/>
      <c r="AK154" s="45"/>
      <c r="AL154" s="45"/>
      <c r="AM154" s="45"/>
      <c r="AN154" s="45"/>
      <c r="AO154" s="45"/>
      <c r="AP154" s="45"/>
      <c r="AQ154" s="45"/>
      <c r="AR154" s="45"/>
      <c r="AS154" s="45"/>
      <c r="AT154" s="45"/>
      <c r="AU154" s="45"/>
      <c r="AV154" s="45"/>
      <c r="AW154" s="44"/>
      <c r="AX154" s="44"/>
    </row>
    <row r="155" spans="1:50" ht="11.45" customHeight="1" x14ac:dyDescent="0.25">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c r="AS155" s="45"/>
      <c r="AT155" s="45"/>
      <c r="AU155" s="45"/>
      <c r="AV155" s="45"/>
      <c r="AW155" s="44"/>
      <c r="AX155" s="44"/>
    </row>
    <row r="156" spans="1:50" ht="11.45" customHeight="1" x14ac:dyDescent="0.25">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4"/>
      <c r="AX156" s="44"/>
    </row>
    <row r="157" spans="1:50" ht="11.45" customHeight="1" x14ac:dyDescent="0.25">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c r="AS157" s="45"/>
      <c r="AT157" s="45"/>
      <c r="AU157" s="45"/>
      <c r="AV157" s="45"/>
      <c r="AW157" s="44"/>
      <c r="AX157" s="44"/>
    </row>
    <row r="158" spans="1:50" ht="11.45" customHeight="1" x14ac:dyDescent="0.25">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c r="AC158" s="45"/>
      <c r="AD158" s="45"/>
      <c r="AE158" s="45"/>
      <c r="AF158" s="45"/>
      <c r="AG158" s="45"/>
      <c r="AH158" s="45"/>
      <c r="AI158" s="45"/>
      <c r="AJ158" s="45"/>
      <c r="AK158" s="45"/>
      <c r="AL158" s="45"/>
      <c r="AM158" s="45"/>
      <c r="AN158" s="45"/>
      <c r="AO158" s="45"/>
      <c r="AP158" s="45"/>
      <c r="AQ158" s="45"/>
      <c r="AR158" s="45"/>
      <c r="AS158" s="45"/>
      <c r="AT158" s="45"/>
      <c r="AU158" s="45"/>
      <c r="AV158" s="45"/>
      <c r="AW158" s="44"/>
      <c r="AX158" s="44"/>
    </row>
    <row r="159" spans="1:50" ht="11.45" customHeight="1" x14ac:dyDescent="0.25">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c r="AC159" s="45"/>
      <c r="AD159" s="45"/>
      <c r="AE159" s="45"/>
      <c r="AF159" s="45"/>
      <c r="AG159" s="45"/>
      <c r="AH159" s="45"/>
      <c r="AI159" s="45"/>
      <c r="AJ159" s="45"/>
      <c r="AK159" s="45"/>
      <c r="AL159" s="45"/>
      <c r="AM159" s="45"/>
      <c r="AN159" s="45"/>
      <c r="AO159" s="45"/>
      <c r="AP159" s="45"/>
      <c r="AQ159" s="45"/>
      <c r="AR159" s="45"/>
      <c r="AS159" s="45"/>
      <c r="AT159" s="45"/>
      <c r="AU159" s="45"/>
      <c r="AV159" s="45"/>
      <c r="AW159" s="44"/>
      <c r="AX159" s="44"/>
    </row>
    <row r="160" spans="1:50" ht="11.45" customHeight="1" x14ac:dyDescent="0.25">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c r="AC160" s="45"/>
      <c r="AD160" s="45"/>
      <c r="AE160" s="45"/>
      <c r="AF160" s="45"/>
      <c r="AG160" s="45"/>
      <c r="AH160" s="45"/>
      <c r="AI160" s="45"/>
      <c r="AJ160" s="45"/>
      <c r="AK160" s="45"/>
      <c r="AL160" s="45"/>
      <c r="AM160" s="45"/>
      <c r="AN160" s="45"/>
      <c r="AO160" s="45"/>
      <c r="AP160" s="45"/>
      <c r="AQ160" s="45"/>
      <c r="AR160" s="45"/>
      <c r="AS160" s="45"/>
      <c r="AT160" s="45"/>
      <c r="AU160" s="45"/>
      <c r="AV160" s="45"/>
      <c r="AW160" s="44"/>
      <c r="AX160" s="44"/>
    </row>
    <row r="161" spans="1:50" ht="11.45" customHeight="1" x14ac:dyDescent="0.25">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c r="AC161" s="45"/>
      <c r="AD161" s="45"/>
      <c r="AE161" s="45"/>
      <c r="AF161" s="45"/>
      <c r="AG161" s="45"/>
      <c r="AH161" s="45"/>
      <c r="AI161" s="45"/>
      <c r="AJ161" s="45"/>
      <c r="AK161" s="45"/>
      <c r="AL161" s="45"/>
      <c r="AM161" s="45"/>
      <c r="AN161" s="45"/>
      <c r="AO161" s="45"/>
      <c r="AP161" s="45"/>
      <c r="AQ161" s="45"/>
      <c r="AR161" s="45"/>
      <c r="AS161" s="45"/>
      <c r="AT161" s="45"/>
      <c r="AU161" s="45"/>
      <c r="AV161" s="45"/>
      <c r="AW161" s="44"/>
      <c r="AX161" s="44"/>
    </row>
    <row r="162" spans="1:50" ht="11.45" customHeight="1" x14ac:dyDescent="0.25">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c r="AC162" s="45"/>
      <c r="AD162" s="45"/>
      <c r="AE162" s="45"/>
      <c r="AF162" s="45"/>
      <c r="AG162" s="45"/>
      <c r="AH162" s="45"/>
      <c r="AI162" s="45"/>
      <c r="AJ162" s="45"/>
      <c r="AK162" s="45"/>
      <c r="AL162" s="45"/>
      <c r="AM162" s="45"/>
      <c r="AN162" s="45"/>
      <c r="AO162" s="45"/>
      <c r="AP162" s="45"/>
      <c r="AQ162" s="45"/>
      <c r="AR162" s="45"/>
      <c r="AS162" s="45"/>
      <c r="AT162" s="45"/>
      <c r="AU162" s="45"/>
      <c r="AV162" s="45"/>
      <c r="AW162" s="44"/>
      <c r="AX162" s="44"/>
    </row>
    <row r="163" spans="1:50" ht="11.45" customHeight="1" x14ac:dyDescent="0.25">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c r="AC163" s="45"/>
      <c r="AD163" s="45"/>
      <c r="AE163" s="45"/>
      <c r="AF163" s="45"/>
      <c r="AG163" s="45"/>
      <c r="AH163" s="45"/>
      <c r="AI163" s="45"/>
      <c r="AJ163" s="45"/>
      <c r="AK163" s="45"/>
      <c r="AL163" s="45"/>
      <c r="AM163" s="45"/>
      <c r="AN163" s="45"/>
      <c r="AO163" s="45"/>
      <c r="AP163" s="45"/>
      <c r="AQ163" s="45"/>
      <c r="AR163" s="45"/>
      <c r="AS163" s="45"/>
      <c r="AT163" s="45"/>
      <c r="AU163" s="45"/>
      <c r="AV163" s="45"/>
      <c r="AW163" s="44"/>
      <c r="AX163" s="44"/>
    </row>
    <row r="164" spans="1:50" ht="11.45" customHeight="1" x14ac:dyDescent="0.25">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c r="AC164" s="45"/>
      <c r="AD164" s="45"/>
      <c r="AE164" s="45"/>
      <c r="AF164" s="45"/>
      <c r="AG164" s="45"/>
      <c r="AH164" s="45"/>
      <c r="AI164" s="45"/>
      <c r="AJ164" s="45"/>
      <c r="AK164" s="45"/>
      <c r="AL164" s="45"/>
      <c r="AM164" s="45"/>
      <c r="AN164" s="45"/>
      <c r="AO164" s="45"/>
      <c r="AP164" s="45"/>
      <c r="AQ164" s="45"/>
      <c r="AR164" s="45"/>
      <c r="AS164" s="45"/>
      <c r="AT164" s="45"/>
      <c r="AU164" s="45"/>
      <c r="AV164" s="45"/>
      <c r="AW164" s="44"/>
      <c r="AX164" s="44"/>
    </row>
    <row r="165" spans="1:50" ht="11.45" customHeight="1" x14ac:dyDescent="0.25">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c r="AC165" s="45"/>
      <c r="AD165" s="45"/>
      <c r="AE165" s="45"/>
      <c r="AF165" s="45"/>
      <c r="AG165" s="45"/>
      <c r="AH165" s="45"/>
      <c r="AI165" s="45"/>
      <c r="AJ165" s="45"/>
      <c r="AK165" s="45"/>
      <c r="AL165" s="45"/>
      <c r="AM165" s="45"/>
      <c r="AN165" s="45"/>
      <c r="AO165" s="45"/>
      <c r="AP165" s="45"/>
      <c r="AQ165" s="45"/>
      <c r="AR165" s="45"/>
      <c r="AS165" s="45"/>
      <c r="AT165" s="45"/>
      <c r="AU165" s="45"/>
      <c r="AV165" s="45"/>
      <c r="AW165" s="44"/>
      <c r="AX165" s="44"/>
    </row>
    <row r="166" spans="1:50" ht="11.45" customHeight="1" x14ac:dyDescent="0.25">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c r="AC166" s="45"/>
      <c r="AD166" s="45"/>
      <c r="AE166" s="45"/>
      <c r="AF166" s="45"/>
      <c r="AG166" s="45"/>
      <c r="AH166" s="45"/>
      <c r="AI166" s="45"/>
      <c r="AJ166" s="45"/>
      <c r="AK166" s="45"/>
      <c r="AL166" s="45"/>
      <c r="AM166" s="45"/>
      <c r="AN166" s="45"/>
      <c r="AO166" s="45"/>
      <c r="AP166" s="45"/>
      <c r="AQ166" s="45"/>
      <c r="AR166" s="45"/>
      <c r="AS166" s="45"/>
      <c r="AT166" s="45"/>
      <c r="AU166" s="45"/>
      <c r="AV166" s="45"/>
      <c r="AW166" s="44"/>
      <c r="AX166" s="44"/>
    </row>
    <row r="167" spans="1:50" ht="11.45" customHeight="1" x14ac:dyDescent="0.25">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c r="AC167" s="45"/>
      <c r="AD167" s="45"/>
      <c r="AE167" s="45"/>
      <c r="AF167" s="45"/>
      <c r="AG167" s="45"/>
      <c r="AH167" s="45"/>
      <c r="AI167" s="45"/>
      <c r="AJ167" s="45"/>
      <c r="AK167" s="45"/>
      <c r="AL167" s="45"/>
      <c r="AM167" s="45"/>
      <c r="AN167" s="45"/>
      <c r="AO167" s="45"/>
      <c r="AP167" s="45"/>
      <c r="AQ167" s="45"/>
      <c r="AR167" s="45"/>
      <c r="AS167" s="45"/>
      <c r="AT167" s="45"/>
      <c r="AU167" s="45"/>
      <c r="AV167" s="45"/>
      <c r="AW167" s="44"/>
      <c r="AX167" s="44"/>
    </row>
    <row r="168" spans="1:50" ht="11.45" customHeight="1" x14ac:dyDescent="0.25">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c r="AI168" s="45"/>
      <c r="AJ168" s="45"/>
      <c r="AK168" s="45"/>
      <c r="AL168" s="45"/>
      <c r="AM168" s="45"/>
      <c r="AN168" s="45"/>
      <c r="AO168" s="45"/>
      <c r="AP168" s="45"/>
      <c r="AQ168" s="45"/>
      <c r="AR168" s="45"/>
      <c r="AS168" s="45"/>
      <c r="AT168" s="45"/>
      <c r="AU168" s="45"/>
      <c r="AV168" s="45"/>
      <c r="AW168" s="44"/>
      <c r="AX168" s="44"/>
    </row>
    <row r="169" spans="1:50" ht="11.45" customHeight="1" x14ac:dyDescent="0.25">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c r="AC169" s="45"/>
      <c r="AD169" s="45"/>
      <c r="AE169" s="45"/>
      <c r="AF169" s="45"/>
      <c r="AG169" s="45"/>
      <c r="AH169" s="45"/>
      <c r="AI169" s="45"/>
      <c r="AJ169" s="45"/>
      <c r="AK169" s="45"/>
      <c r="AL169" s="45"/>
      <c r="AM169" s="45"/>
      <c r="AN169" s="45"/>
      <c r="AO169" s="45"/>
      <c r="AP169" s="45"/>
      <c r="AQ169" s="45"/>
      <c r="AR169" s="45"/>
      <c r="AS169" s="45"/>
      <c r="AT169" s="45"/>
      <c r="AU169" s="45"/>
      <c r="AV169" s="45"/>
      <c r="AW169" s="44"/>
      <c r="AX169" s="44"/>
    </row>
    <row r="170" spans="1:50" ht="11.45" customHeight="1" x14ac:dyDescent="0.25">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c r="AC170" s="45"/>
      <c r="AD170" s="45"/>
      <c r="AE170" s="45"/>
      <c r="AF170" s="45"/>
      <c r="AG170" s="45"/>
      <c r="AH170" s="45"/>
      <c r="AI170" s="45"/>
      <c r="AJ170" s="45"/>
      <c r="AK170" s="45"/>
      <c r="AL170" s="45"/>
      <c r="AM170" s="45"/>
      <c r="AN170" s="45"/>
      <c r="AO170" s="45"/>
      <c r="AP170" s="45"/>
      <c r="AQ170" s="45"/>
      <c r="AR170" s="45"/>
      <c r="AS170" s="45"/>
      <c r="AT170" s="45"/>
      <c r="AU170" s="45"/>
      <c r="AV170" s="45"/>
      <c r="AW170" s="44"/>
      <c r="AX170" s="44"/>
    </row>
    <row r="171" spans="1:50" ht="11.45" customHeight="1" x14ac:dyDescent="0.25">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c r="AC171" s="45"/>
      <c r="AD171" s="45"/>
      <c r="AE171" s="45"/>
      <c r="AF171" s="45"/>
      <c r="AG171" s="45"/>
      <c r="AH171" s="45"/>
      <c r="AI171" s="45"/>
      <c r="AJ171" s="45"/>
      <c r="AK171" s="45"/>
      <c r="AL171" s="45"/>
      <c r="AM171" s="45"/>
      <c r="AN171" s="45"/>
      <c r="AO171" s="45"/>
      <c r="AP171" s="45"/>
      <c r="AQ171" s="45"/>
      <c r="AR171" s="45"/>
      <c r="AS171" s="45"/>
      <c r="AT171" s="45"/>
      <c r="AU171" s="45"/>
      <c r="AV171" s="45"/>
      <c r="AW171" s="44"/>
      <c r="AX171" s="44"/>
    </row>
    <row r="172" spans="1:50" ht="11.45" customHeight="1" x14ac:dyDescent="0.25">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c r="AC172" s="45"/>
      <c r="AD172" s="45"/>
      <c r="AE172" s="45"/>
      <c r="AF172" s="45"/>
      <c r="AG172" s="45"/>
      <c r="AH172" s="45"/>
      <c r="AI172" s="45"/>
      <c r="AJ172" s="45"/>
      <c r="AK172" s="45"/>
      <c r="AL172" s="45"/>
      <c r="AM172" s="45"/>
      <c r="AN172" s="45"/>
      <c r="AO172" s="45"/>
      <c r="AP172" s="45"/>
      <c r="AQ172" s="45"/>
      <c r="AR172" s="45"/>
      <c r="AS172" s="45"/>
      <c r="AT172" s="45"/>
      <c r="AU172" s="45"/>
      <c r="AV172" s="45"/>
      <c r="AW172" s="44"/>
      <c r="AX172" s="44"/>
    </row>
    <row r="173" spans="1:50" ht="11.45" customHeight="1" x14ac:dyDescent="0.25">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c r="AC173" s="45"/>
      <c r="AD173" s="45"/>
      <c r="AE173" s="45"/>
      <c r="AF173" s="45"/>
      <c r="AG173" s="45"/>
      <c r="AH173" s="45"/>
      <c r="AI173" s="45"/>
      <c r="AJ173" s="45"/>
      <c r="AK173" s="45"/>
      <c r="AL173" s="45"/>
      <c r="AM173" s="45"/>
      <c r="AN173" s="45"/>
      <c r="AO173" s="45"/>
      <c r="AP173" s="45"/>
      <c r="AQ173" s="45"/>
      <c r="AR173" s="45"/>
      <c r="AS173" s="45"/>
      <c r="AT173" s="45"/>
      <c r="AU173" s="45"/>
      <c r="AV173" s="45"/>
      <c r="AW173" s="44"/>
      <c r="AX173" s="44"/>
    </row>
    <row r="174" spans="1:50" ht="11.45" customHeight="1" x14ac:dyDescent="0.25">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c r="AM174" s="45"/>
      <c r="AN174" s="45"/>
      <c r="AO174" s="45"/>
      <c r="AP174" s="45"/>
      <c r="AQ174" s="45"/>
      <c r="AR174" s="45"/>
      <c r="AS174" s="45"/>
      <c r="AT174" s="45"/>
      <c r="AU174" s="45"/>
      <c r="AV174" s="45"/>
      <c r="AW174" s="44"/>
      <c r="AX174" s="44"/>
    </row>
    <row r="175" spans="1:50" ht="11.45" customHeight="1" x14ac:dyDescent="0.25">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c r="AC175" s="45"/>
      <c r="AD175" s="45"/>
      <c r="AE175" s="45"/>
      <c r="AF175" s="45"/>
      <c r="AG175" s="45"/>
      <c r="AH175" s="45"/>
      <c r="AI175" s="45"/>
      <c r="AJ175" s="45"/>
      <c r="AK175" s="45"/>
      <c r="AL175" s="45"/>
      <c r="AM175" s="45"/>
      <c r="AN175" s="45"/>
      <c r="AO175" s="45"/>
      <c r="AP175" s="45"/>
      <c r="AQ175" s="45"/>
      <c r="AR175" s="45"/>
      <c r="AS175" s="45"/>
      <c r="AT175" s="45"/>
      <c r="AU175" s="45"/>
      <c r="AV175" s="45"/>
      <c r="AW175" s="44"/>
      <c r="AX175" s="44"/>
    </row>
    <row r="176" spans="1:50" ht="11.45" customHeight="1" x14ac:dyDescent="0.25">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c r="AI176" s="45"/>
      <c r="AJ176" s="45"/>
      <c r="AK176" s="45"/>
      <c r="AL176" s="45"/>
      <c r="AM176" s="45"/>
      <c r="AN176" s="45"/>
      <c r="AO176" s="45"/>
      <c r="AP176" s="45"/>
      <c r="AQ176" s="45"/>
      <c r="AR176" s="45"/>
      <c r="AS176" s="45"/>
      <c r="AT176" s="45"/>
      <c r="AU176" s="45"/>
      <c r="AV176" s="45"/>
      <c r="AW176" s="44"/>
      <c r="AX176" s="44"/>
    </row>
    <row r="177" spans="1:50" ht="11.45" customHeight="1" x14ac:dyDescent="0.25">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c r="AC177" s="45"/>
      <c r="AD177" s="45"/>
      <c r="AE177" s="45"/>
      <c r="AF177" s="45"/>
      <c r="AG177" s="45"/>
      <c r="AH177" s="45"/>
      <c r="AI177" s="45"/>
      <c r="AJ177" s="45"/>
      <c r="AK177" s="45"/>
      <c r="AL177" s="45"/>
      <c r="AM177" s="45"/>
      <c r="AN177" s="45"/>
      <c r="AO177" s="45"/>
      <c r="AP177" s="45"/>
      <c r="AQ177" s="45"/>
      <c r="AR177" s="45"/>
      <c r="AS177" s="45"/>
      <c r="AT177" s="45"/>
      <c r="AU177" s="45"/>
      <c r="AV177" s="45"/>
      <c r="AW177" s="44"/>
      <c r="AX177" s="44"/>
    </row>
    <row r="178" spans="1:50" ht="11.45" customHeight="1" x14ac:dyDescent="0.25">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c r="AC178" s="45"/>
      <c r="AD178" s="45"/>
      <c r="AE178" s="45"/>
      <c r="AF178" s="45"/>
      <c r="AG178" s="45"/>
      <c r="AH178" s="45"/>
      <c r="AI178" s="45"/>
      <c r="AJ178" s="45"/>
      <c r="AK178" s="45"/>
      <c r="AL178" s="45"/>
      <c r="AM178" s="45"/>
      <c r="AN178" s="45"/>
      <c r="AO178" s="45"/>
      <c r="AP178" s="45"/>
      <c r="AQ178" s="45"/>
      <c r="AR178" s="45"/>
      <c r="AS178" s="45"/>
      <c r="AT178" s="45"/>
      <c r="AU178" s="45"/>
      <c r="AV178" s="45"/>
      <c r="AW178" s="44"/>
      <c r="AX178" s="44"/>
    </row>
    <row r="179" spans="1:50" ht="11.45" customHeight="1" x14ac:dyDescent="0.25">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c r="AC179" s="45"/>
      <c r="AD179" s="45"/>
      <c r="AE179" s="45"/>
      <c r="AF179" s="45"/>
      <c r="AG179" s="45"/>
      <c r="AH179" s="45"/>
      <c r="AI179" s="45"/>
      <c r="AJ179" s="45"/>
      <c r="AK179" s="45"/>
      <c r="AL179" s="45"/>
      <c r="AM179" s="45"/>
      <c r="AN179" s="45"/>
      <c r="AO179" s="45"/>
      <c r="AP179" s="45"/>
      <c r="AQ179" s="45"/>
      <c r="AR179" s="45"/>
      <c r="AS179" s="45"/>
      <c r="AT179" s="45"/>
      <c r="AU179" s="45"/>
      <c r="AV179" s="45"/>
      <c r="AW179" s="44"/>
      <c r="AX179" s="44"/>
    </row>
    <row r="180" spans="1:50" ht="11.45" customHeight="1" x14ac:dyDescent="0.25">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c r="AC180" s="45"/>
      <c r="AD180" s="45"/>
      <c r="AE180" s="45"/>
      <c r="AF180" s="45"/>
      <c r="AG180" s="45"/>
      <c r="AH180" s="45"/>
      <c r="AI180" s="45"/>
      <c r="AJ180" s="45"/>
      <c r="AK180" s="45"/>
      <c r="AL180" s="45"/>
      <c r="AM180" s="45"/>
      <c r="AN180" s="45"/>
      <c r="AO180" s="45"/>
      <c r="AP180" s="45"/>
      <c r="AQ180" s="45"/>
      <c r="AR180" s="45"/>
      <c r="AS180" s="45"/>
      <c r="AT180" s="45"/>
      <c r="AU180" s="45"/>
      <c r="AV180" s="45"/>
      <c r="AW180" s="44"/>
      <c r="AX180" s="44"/>
    </row>
    <row r="181" spans="1:50" ht="11.45" customHeight="1" x14ac:dyDescent="0.25">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c r="AC181" s="45"/>
      <c r="AD181" s="45"/>
      <c r="AE181" s="45"/>
      <c r="AF181" s="45"/>
      <c r="AG181" s="45"/>
      <c r="AH181" s="45"/>
      <c r="AI181" s="45"/>
      <c r="AJ181" s="45"/>
      <c r="AK181" s="45"/>
      <c r="AL181" s="45"/>
      <c r="AM181" s="45"/>
      <c r="AN181" s="45"/>
      <c r="AO181" s="45"/>
      <c r="AP181" s="45"/>
      <c r="AQ181" s="45"/>
      <c r="AR181" s="45"/>
      <c r="AS181" s="45"/>
      <c r="AT181" s="45"/>
      <c r="AU181" s="45"/>
      <c r="AV181" s="45"/>
      <c r="AW181" s="44"/>
      <c r="AX181" s="44"/>
    </row>
    <row r="182" spans="1:50" ht="11.45" customHeight="1" x14ac:dyDescent="0.25">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c r="AC182" s="45"/>
      <c r="AD182" s="45"/>
      <c r="AE182" s="45"/>
      <c r="AF182" s="45"/>
      <c r="AG182" s="45"/>
      <c r="AH182" s="45"/>
      <c r="AI182" s="45"/>
      <c r="AJ182" s="45"/>
      <c r="AK182" s="45"/>
      <c r="AL182" s="45"/>
      <c r="AM182" s="45"/>
      <c r="AN182" s="45"/>
      <c r="AO182" s="45"/>
      <c r="AP182" s="45"/>
      <c r="AQ182" s="45"/>
      <c r="AR182" s="45"/>
      <c r="AS182" s="45"/>
      <c r="AT182" s="45"/>
      <c r="AU182" s="45"/>
      <c r="AV182" s="45"/>
      <c r="AW182" s="44"/>
      <c r="AX182" s="44"/>
    </row>
    <row r="183" spans="1:50" ht="11.45" customHeight="1" x14ac:dyDescent="0.25">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c r="AC183" s="45"/>
      <c r="AD183" s="45"/>
      <c r="AE183" s="45"/>
      <c r="AF183" s="45"/>
      <c r="AG183" s="45"/>
      <c r="AH183" s="45"/>
      <c r="AI183" s="45"/>
      <c r="AJ183" s="45"/>
      <c r="AK183" s="45"/>
      <c r="AL183" s="45"/>
      <c r="AM183" s="45"/>
      <c r="AN183" s="45"/>
      <c r="AO183" s="45"/>
      <c r="AP183" s="45"/>
      <c r="AQ183" s="45"/>
      <c r="AR183" s="45"/>
      <c r="AS183" s="45"/>
      <c r="AT183" s="45"/>
      <c r="AU183" s="45"/>
      <c r="AV183" s="45"/>
      <c r="AW183" s="44"/>
      <c r="AX183" s="44"/>
    </row>
    <row r="184" spans="1:50" ht="11.45" customHeight="1" x14ac:dyDescent="0.25">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c r="AC184" s="45"/>
      <c r="AD184" s="45"/>
      <c r="AE184" s="45"/>
      <c r="AF184" s="45"/>
      <c r="AG184" s="45"/>
      <c r="AH184" s="45"/>
      <c r="AI184" s="45"/>
      <c r="AJ184" s="45"/>
      <c r="AK184" s="45"/>
      <c r="AL184" s="45"/>
      <c r="AM184" s="45"/>
      <c r="AN184" s="45"/>
      <c r="AO184" s="45"/>
      <c r="AP184" s="45"/>
      <c r="AQ184" s="45"/>
      <c r="AR184" s="45"/>
      <c r="AS184" s="45"/>
      <c r="AT184" s="45"/>
      <c r="AU184" s="45"/>
      <c r="AV184" s="45"/>
      <c r="AW184" s="44"/>
      <c r="AX184" s="44"/>
    </row>
    <row r="185" spans="1:50" ht="11.45" customHeight="1" x14ac:dyDescent="0.25">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c r="AI185" s="45"/>
      <c r="AJ185" s="45"/>
      <c r="AK185" s="45"/>
      <c r="AL185" s="45"/>
      <c r="AM185" s="45"/>
      <c r="AN185" s="45"/>
      <c r="AO185" s="45"/>
      <c r="AP185" s="45"/>
      <c r="AQ185" s="45"/>
      <c r="AR185" s="45"/>
      <c r="AS185" s="45"/>
      <c r="AT185" s="45"/>
      <c r="AU185" s="45"/>
      <c r="AV185" s="45"/>
      <c r="AW185" s="44"/>
      <c r="AX185" s="44"/>
    </row>
    <row r="186" spans="1:50" ht="11.45" customHeight="1" x14ac:dyDescent="0.25">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c r="AC186" s="45"/>
      <c r="AD186" s="45"/>
      <c r="AE186" s="45"/>
      <c r="AF186" s="45"/>
      <c r="AG186" s="45"/>
      <c r="AH186" s="45"/>
      <c r="AI186" s="45"/>
      <c r="AJ186" s="45"/>
      <c r="AK186" s="45"/>
      <c r="AL186" s="45"/>
      <c r="AM186" s="45"/>
      <c r="AN186" s="45"/>
      <c r="AO186" s="45"/>
      <c r="AP186" s="45"/>
      <c r="AQ186" s="45"/>
      <c r="AR186" s="45"/>
      <c r="AS186" s="45"/>
      <c r="AT186" s="45"/>
      <c r="AU186" s="45"/>
      <c r="AV186" s="45"/>
      <c r="AW186" s="44"/>
      <c r="AX186" s="44"/>
    </row>
    <row r="187" spans="1:50" ht="11.45" customHeight="1" x14ac:dyDescent="0.25">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c r="AC187" s="45"/>
      <c r="AD187" s="45"/>
      <c r="AE187" s="45"/>
      <c r="AF187" s="45"/>
      <c r="AG187" s="45"/>
      <c r="AH187" s="45"/>
      <c r="AI187" s="45"/>
      <c r="AJ187" s="45"/>
      <c r="AK187" s="45"/>
      <c r="AL187" s="45"/>
      <c r="AM187" s="45"/>
      <c r="AN187" s="45"/>
      <c r="AO187" s="45"/>
      <c r="AP187" s="45"/>
      <c r="AQ187" s="45"/>
      <c r="AR187" s="45"/>
      <c r="AS187" s="45"/>
      <c r="AT187" s="45"/>
      <c r="AU187" s="45"/>
      <c r="AV187" s="45"/>
      <c r="AW187" s="44"/>
      <c r="AX187" s="44"/>
    </row>
    <row r="188" spans="1:50" ht="11.45" customHeight="1" x14ac:dyDescent="0.25">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c r="AC188" s="45"/>
      <c r="AD188" s="45"/>
      <c r="AE188" s="45"/>
      <c r="AF188" s="45"/>
      <c r="AG188" s="45"/>
      <c r="AH188" s="45"/>
      <c r="AI188" s="45"/>
      <c r="AJ188" s="45"/>
      <c r="AK188" s="45"/>
      <c r="AL188" s="45"/>
      <c r="AM188" s="45"/>
      <c r="AN188" s="45"/>
      <c r="AO188" s="45"/>
      <c r="AP188" s="45"/>
      <c r="AQ188" s="45"/>
      <c r="AR188" s="45"/>
      <c r="AS188" s="45"/>
      <c r="AT188" s="45"/>
      <c r="AU188" s="45"/>
      <c r="AV188" s="45"/>
      <c r="AW188" s="44"/>
      <c r="AX188" s="44"/>
    </row>
    <row r="189" spans="1:50" ht="11.45" customHeight="1" x14ac:dyDescent="0.25">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c r="AC189" s="45"/>
      <c r="AD189" s="45"/>
      <c r="AE189" s="45"/>
      <c r="AF189" s="45"/>
      <c r="AG189" s="45"/>
      <c r="AH189" s="45"/>
      <c r="AI189" s="45"/>
      <c r="AJ189" s="45"/>
      <c r="AK189" s="45"/>
      <c r="AL189" s="45"/>
      <c r="AM189" s="45"/>
      <c r="AN189" s="45"/>
      <c r="AO189" s="45"/>
      <c r="AP189" s="45"/>
      <c r="AQ189" s="45"/>
      <c r="AR189" s="45"/>
      <c r="AS189" s="45"/>
      <c r="AT189" s="45"/>
      <c r="AU189" s="45"/>
      <c r="AV189" s="45"/>
      <c r="AW189" s="44"/>
      <c r="AX189" s="44"/>
    </row>
    <row r="190" spans="1:50" ht="11.45" customHeight="1" x14ac:dyDescent="0.25">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c r="AC190" s="45"/>
      <c r="AD190" s="45"/>
      <c r="AE190" s="45"/>
      <c r="AF190" s="45"/>
      <c r="AG190" s="45"/>
      <c r="AH190" s="45"/>
      <c r="AI190" s="45"/>
      <c r="AJ190" s="45"/>
      <c r="AK190" s="45"/>
      <c r="AL190" s="45"/>
      <c r="AM190" s="45"/>
      <c r="AN190" s="45"/>
      <c r="AO190" s="45"/>
      <c r="AP190" s="45"/>
      <c r="AQ190" s="45"/>
      <c r="AR190" s="45"/>
      <c r="AS190" s="45"/>
      <c r="AT190" s="45"/>
      <c r="AU190" s="45"/>
      <c r="AV190" s="45"/>
      <c r="AW190" s="44"/>
      <c r="AX190" s="44"/>
    </row>
    <row r="191" spans="1:50" ht="11.45" customHeight="1" x14ac:dyDescent="0.25">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c r="AC191" s="45"/>
      <c r="AD191" s="45"/>
      <c r="AE191" s="45"/>
      <c r="AF191" s="45"/>
      <c r="AG191" s="45"/>
      <c r="AH191" s="45"/>
      <c r="AI191" s="45"/>
      <c r="AJ191" s="45"/>
      <c r="AK191" s="45"/>
      <c r="AL191" s="45"/>
      <c r="AM191" s="45"/>
      <c r="AN191" s="45"/>
      <c r="AO191" s="45"/>
      <c r="AP191" s="45"/>
      <c r="AQ191" s="45"/>
      <c r="AR191" s="45"/>
      <c r="AS191" s="45"/>
      <c r="AT191" s="45"/>
      <c r="AU191" s="45"/>
      <c r="AV191" s="45"/>
      <c r="AW191" s="44"/>
      <c r="AX191" s="44"/>
    </row>
    <row r="192" spans="1:50" ht="11.45" customHeight="1" x14ac:dyDescent="0.25">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c r="AC192" s="45"/>
      <c r="AD192" s="45"/>
      <c r="AE192" s="45"/>
      <c r="AF192" s="45"/>
      <c r="AG192" s="45"/>
      <c r="AH192" s="45"/>
      <c r="AI192" s="45"/>
      <c r="AJ192" s="45"/>
      <c r="AK192" s="45"/>
      <c r="AL192" s="45"/>
      <c r="AM192" s="45"/>
      <c r="AN192" s="45"/>
      <c r="AO192" s="45"/>
      <c r="AP192" s="45"/>
      <c r="AQ192" s="45"/>
      <c r="AR192" s="45"/>
      <c r="AS192" s="45"/>
      <c r="AT192" s="45"/>
      <c r="AU192" s="45"/>
      <c r="AV192" s="45"/>
      <c r="AW192" s="44"/>
      <c r="AX192" s="44"/>
    </row>
    <row r="193" spans="1:50" ht="11.45" customHeight="1" x14ac:dyDescent="0.25">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c r="AC193" s="45"/>
      <c r="AD193" s="45"/>
      <c r="AE193" s="45"/>
      <c r="AF193" s="45"/>
      <c r="AG193" s="45"/>
      <c r="AH193" s="45"/>
      <c r="AI193" s="45"/>
      <c r="AJ193" s="45"/>
      <c r="AK193" s="45"/>
      <c r="AL193" s="45"/>
      <c r="AM193" s="45"/>
      <c r="AN193" s="45"/>
      <c r="AO193" s="45"/>
      <c r="AP193" s="45"/>
      <c r="AQ193" s="45"/>
      <c r="AR193" s="45"/>
      <c r="AS193" s="45"/>
      <c r="AT193" s="45"/>
      <c r="AU193" s="45"/>
      <c r="AV193" s="45"/>
      <c r="AW193" s="44"/>
      <c r="AX193" s="44"/>
    </row>
    <row r="194" spans="1:50" ht="11.45" customHeight="1" x14ac:dyDescent="0.25">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c r="AC194" s="45"/>
      <c r="AD194" s="45"/>
      <c r="AE194" s="45"/>
      <c r="AF194" s="45"/>
      <c r="AG194" s="45"/>
      <c r="AH194" s="45"/>
      <c r="AI194" s="45"/>
      <c r="AJ194" s="45"/>
      <c r="AK194" s="45"/>
      <c r="AL194" s="45"/>
      <c r="AM194" s="45"/>
      <c r="AN194" s="45"/>
      <c r="AO194" s="45"/>
      <c r="AP194" s="45"/>
      <c r="AQ194" s="45"/>
      <c r="AR194" s="45"/>
      <c r="AS194" s="45"/>
      <c r="AT194" s="45"/>
      <c r="AU194" s="45"/>
      <c r="AV194" s="45"/>
      <c r="AW194" s="44"/>
      <c r="AX194" s="44"/>
    </row>
    <row r="195" spans="1:50" ht="11.45" customHeight="1" x14ac:dyDescent="0.25">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c r="AI195" s="45"/>
      <c r="AJ195" s="45"/>
      <c r="AK195" s="45"/>
      <c r="AL195" s="45"/>
      <c r="AM195" s="45"/>
      <c r="AN195" s="45"/>
      <c r="AO195" s="45"/>
      <c r="AP195" s="45"/>
      <c r="AQ195" s="45"/>
      <c r="AR195" s="45"/>
      <c r="AS195" s="45"/>
      <c r="AT195" s="45"/>
      <c r="AU195" s="45"/>
      <c r="AV195" s="45"/>
      <c r="AW195" s="44"/>
      <c r="AX195" s="44"/>
    </row>
    <row r="196" spans="1:50" ht="11.45" customHeight="1" x14ac:dyDescent="0.25">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c r="AC196" s="45"/>
      <c r="AD196" s="45"/>
      <c r="AE196" s="45"/>
      <c r="AF196" s="45"/>
      <c r="AG196" s="45"/>
      <c r="AH196" s="45"/>
      <c r="AI196" s="45"/>
      <c r="AJ196" s="45"/>
      <c r="AK196" s="45"/>
      <c r="AL196" s="45"/>
      <c r="AM196" s="45"/>
      <c r="AN196" s="45"/>
      <c r="AO196" s="45"/>
      <c r="AP196" s="45"/>
      <c r="AQ196" s="45"/>
      <c r="AR196" s="45"/>
      <c r="AS196" s="45"/>
      <c r="AT196" s="45"/>
      <c r="AU196" s="45"/>
      <c r="AV196" s="45"/>
      <c r="AW196" s="44"/>
      <c r="AX196" s="44"/>
    </row>
    <row r="197" spans="1:50" ht="11.45" customHeight="1" x14ac:dyDescent="0.25">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c r="AC197" s="45"/>
      <c r="AD197" s="45"/>
      <c r="AE197" s="45"/>
      <c r="AF197" s="45"/>
      <c r="AG197" s="45"/>
      <c r="AH197" s="45"/>
      <c r="AI197" s="45"/>
      <c r="AJ197" s="45"/>
      <c r="AK197" s="45"/>
      <c r="AL197" s="45"/>
      <c r="AM197" s="45"/>
      <c r="AN197" s="45"/>
      <c r="AO197" s="45"/>
      <c r="AP197" s="45"/>
      <c r="AQ197" s="45"/>
      <c r="AR197" s="45"/>
      <c r="AS197" s="45"/>
      <c r="AT197" s="45"/>
      <c r="AU197" s="45"/>
      <c r="AV197" s="45"/>
      <c r="AW197" s="44"/>
      <c r="AX197" s="44"/>
    </row>
    <row r="198" spans="1:50" ht="11.45" customHeight="1" x14ac:dyDescent="0.25">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c r="AC198" s="45"/>
      <c r="AD198" s="45"/>
      <c r="AE198" s="45"/>
      <c r="AF198" s="45"/>
      <c r="AG198" s="45"/>
      <c r="AH198" s="45"/>
      <c r="AI198" s="45"/>
      <c r="AJ198" s="45"/>
      <c r="AK198" s="45"/>
      <c r="AL198" s="45"/>
      <c r="AM198" s="45"/>
      <c r="AN198" s="45"/>
      <c r="AO198" s="45"/>
      <c r="AP198" s="45"/>
      <c r="AQ198" s="45"/>
      <c r="AR198" s="45"/>
      <c r="AS198" s="45"/>
      <c r="AT198" s="45"/>
      <c r="AU198" s="45"/>
      <c r="AV198" s="45"/>
      <c r="AW198" s="44"/>
      <c r="AX198" s="44"/>
    </row>
    <row r="199" spans="1:50" ht="11.45" customHeight="1" x14ac:dyDescent="0.25">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c r="AI199" s="45"/>
      <c r="AJ199" s="45"/>
      <c r="AK199" s="45"/>
      <c r="AL199" s="45"/>
      <c r="AM199" s="45"/>
      <c r="AN199" s="45"/>
      <c r="AO199" s="45"/>
      <c r="AP199" s="45"/>
      <c r="AQ199" s="45"/>
      <c r="AR199" s="45"/>
      <c r="AS199" s="45"/>
      <c r="AT199" s="45"/>
      <c r="AU199" s="45"/>
      <c r="AV199" s="45"/>
      <c r="AW199" s="44"/>
      <c r="AX199" s="44"/>
    </row>
    <row r="200" spans="1:50" ht="11.45" customHeight="1" x14ac:dyDescent="0.25">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c r="AC200" s="45"/>
      <c r="AD200" s="45"/>
      <c r="AE200" s="45"/>
      <c r="AF200" s="45"/>
      <c r="AG200" s="45"/>
      <c r="AH200" s="45"/>
      <c r="AI200" s="45"/>
      <c r="AJ200" s="45"/>
      <c r="AK200" s="45"/>
      <c r="AL200" s="45"/>
      <c r="AM200" s="45"/>
      <c r="AN200" s="45"/>
      <c r="AO200" s="45"/>
      <c r="AP200" s="45"/>
      <c r="AQ200" s="45"/>
      <c r="AR200" s="45"/>
      <c r="AS200" s="45"/>
      <c r="AT200" s="45"/>
      <c r="AU200" s="45"/>
      <c r="AV200" s="45"/>
      <c r="AW200" s="44"/>
      <c r="AX200" s="44"/>
    </row>
    <row r="201" spans="1:50" ht="11.45" customHeight="1" x14ac:dyDescent="0.25">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c r="AC201" s="45"/>
      <c r="AD201" s="45"/>
      <c r="AE201" s="45"/>
      <c r="AF201" s="45"/>
      <c r="AG201" s="45"/>
      <c r="AH201" s="45"/>
      <c r="AI201" s="45"/>
      <c r="AJ201" s="45"/>
      <c r="AK201" s="45"/>
      <c r="AL201" s="45"/>
      <c r="AM201" s="45"/>
      <c r="AN201" s="45"/>
      <c r="AO201" s="45"/>
      <c r="AP201" s="45"/>
      <c r="AQ201" s="45"/>
      <c r="AR201" s="45"/>
      <c r="AS201" s="45"/>
      <c r="AT201" s="45"/>
      <c r="AU201" s="45"/>
      <c r="AV201" s="45"/>
      <c r="AW201" s="44"/>
      <c r="AX201" s="44"/>
    </row>
    <row r="202" spans="1:50" ht="11.45" customHeight="1" x14ac:dyDescent="0.25">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c r="AC202" s="45"/>
      <c r="AD202" s="45"/>
      <c r="AE202" s="45"/>
      <c r="AF202" s="45"/>
      <c r="AG202" s="45"/>
      <c r="AH202" s="45"/>
      <c r="AI202" s="45"/>
      <c r="AJ202" s="45"/>
      <c r="AK202" s="45"/>
      <c r="AL202" s="45"/>
      <c r="AM202" s="45"/>
      <c r="AN202" s="45"/>
      <c r="AO202" s="45"/>
      <c r="AP202" s="45"/>
      <c r="AQ202" s="45"/>
      <c r="AR202" s="45"/>
      <c r="AS202" s="45"/>
      <c r="AT202" s="45"/>
      <c r="AU202" s="45"/>
      <c r="AV202" s="45"/>
      <c r="AW202" s="44"/>
      <c r="AX202" s="44"/>
    </row>
    <row r="203" spans="1:50" ht="11.45" customHeight="1" x14ac:dyDescent="0.25">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c r="AC203" s="45"/>
      <c r="AD203" s="45"/>
      <c r="AE203" s="45"/>
      <c r="AF203" s="45"/>
      <c r="AG203" s="45"/>
      <c r="AH203" s="45"/>
      <c r="AI203" s="45"/>
      <c r="AJ203" s="45"/>
      <c r="AK203" s="45"/>
      <c r="AL203" s="45"/>
      <c r="AM203" s="45"/>
      <c r="AN203" s="45"/>
      <c r="AO203" s="45"/>
      <c r="AP203" s="45"/>
      <c r="AQ203" s="45"/>
      <c r="AR203" s="45"/>
      <c r="AS203" s="45"/>
      <c r="AT203" s="45"/>
      <c r="AU203" s="45"/>
      <c r="AV203" s="45"/>
      <c r="AW203" s="44"/>
      <c r="AX203" s="44"/>
    </row>
    <row r="204" spans="1:50" ht="11.45" customHeight="1" x14ac:dyDescent="0.25">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c r="AC204" s="45"/>
      <c r="AD204" s="45"/>
      <c r="AE204" s="45"/>
      <c r="AF204" s="45"/>
      <c r="AG204" s="45"/>
      <c r="AH204" s="45"/>
      <c r="AI204" s="45"/>
      <c r="AJ204" s="45"/>
      <c r="AK204" s="45"/>
      <c r="AL204" s="45"/>
      <c r="AM204" s="45"/>
      <c r="AN204" s="45"/>
      <c r="AO204" s="45"/>
      <c r="AP204" s="45"/>
      <c r="AQ204" s="45"/>
      <c r="AR204" s="45"/>
      <c r="AS204" s="45"/>
      <c r="AT204" s="45"/>
      <c r="AU204" s="45"/>
      <c r="AV204" s="45"/>
      <c r="AW204" s="44"/>
      <c r="AX204" s="44"/>
    </row>
    <row r="205" spans="1:50" ht="11.45" customHeight="1" x14ac:dyDescent="0.25">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c r="AC205" s="45"/>
      <c r="AD205" s="45"/>
      <c r="AE205" s="45"/>
      <c r="AF205" s="45"/>
      <c r="AG205" s="45"/>
      <c r="AH205" s="45"/>
      <c r="AI205" s="45"/>
      <c r="AJ205" s="45"/>
      <c r="AK205" s="45"/>
      <c r="AL205" s="45"/>
      <c r="AM205" s="45"/>
      <c r="AN205" s="45"/>
      <c r="AO205" s="45"/>
      <c r="AP205" s="45"/>
      <c r="AQ205" s="45"/>
      <c r="AR205" s="45"/>
      <c r="AS205" s="45"/>
      <c r="AT205" s="45"/>
      <c r="AU205" s="45"/>
      <c r="AV205" s="45"/>
      <c r="AW205" s="44"/>
      <c r="AX205" s="44"/>
    </row>
    <row r="206" spans="1:50" ht="11.45" customHeight="1" x14ac:dyDescent="0.25">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45"/>
      <c r="AG206" s="45"/>
      <c r="AH206" s="45"/>
      <c r="AI206" s="45"/>
      <c r="AJ206" s="45"/>
      <c r="AK206" s="45"/>
      <c r="AL206" s="45"/>
      <c r="AM206" s="45"/>
      <c r="AN206" s="45"/>
      <c r="AO206" s="45"/>
      <c r="AP206" s="45"/>
      <c r="AQ206" s="45"/>
      <c r="AR206" s="45"/>
      <c r="AS206" s="45"/>
      <c r="AT206" s="45"/>
      <c r="AU206" s="45"/>
      <c r="AV206" s="45"/>
      <c r="AW206" s="44"/>
      <c r="AX206" s="44"/>
    </row>
    <row r="207" spans="1:50" ht="11.45" customHeight="1" x14ac:dyDescent="0.25">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c r="AC207" s="45"/>
      <c r="AD207" s="45"/>
      <c r="AE207" s="45"/>
      <c r="AF207" s="45"/>
      <c r="AG207" s="45"/>
      <c r="AH207" s="45"/>
      <c r="AI207" s="45"/>
      <c r="AJ207" s="45"/>
      <c r="AK207" s="45"/>
      <c r="AL207" s="45"/>
      <c r="AM207" s="45"/>
      <c r="AN207" s="45"/>
      <c r="AO207" s="45"/>
      <c r="AP207" s="45"/>
      <c r="AQ207" s="45"/>
      <c r="AR207" s="45"/>
      <c r="AS207" s="45"/>
      <c r="AT207" s="45"/>
      <c r="AU207" s="45"/>
      <c r="AV207" s="45"/>
      <c r="AW207" s="44"/>
      <c r="AX207" s="44"/>
    </row>
    <row r="208" spans="1:50" ht="11.45" customHeight="1" x14ac:dyDescent="0.25">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c r="AC208" s="45"/>
      <c r="AD208" s="45"/>
      <c r="AE208" s="45"/>
      <c r="AF208" s="45"/>
      <c r="AG208" s="45"/>
      <c r="AH208" s="45"/>
      <c r="AI208" s="45"/>
      <c r="AJ208" s="45"/>
      <c r="AK208" s="45"/>
      <c r="AL208" s="45"/>
      <c r="AM208" s="45"/>
      <c r="AN208" s="45"/>
      <c r="AO208" s="45"/>
      <c r="AP208" s="45"/>
      <c r="AQ208" s="45"/>
      <c r="AR208" s="45"/>
      <c r="AS208" s="45"/>
      <c r="AT208" s="45"/>
      <c r="AU208" s="45"/>
      <c r="AV208" s="45"/>
      <c r="AW208" s="44"/>
      <c r="AX208" s="44"/>
    </row>
    <row r="209" spans="1:50" ht="11.45" customHeight="1" x14ac:dyDescent="0.25">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c r="AC209" s="45"/>
      <c r="AD209" s="45"/>
      <c r="AE209" s="45"/>
      <c r="AF209" s="45"/>
      <c r="AG209" s="45"/>
      <c r="AH209" s="45"/>
      <c r="AI209" s="45"/>
      <c r="AJ209" s="45"/>
      <c r="AK209" s="45"/>
      <c r="AL209" s="45"/>
      <c r="AM209" s="45"/>
      <c r="AN209" s="45"/>
      <c r="AO209" s="45"/>
      <c r="AP209" s="45"/>
      <c r="AQ209" s="45"/>
      <c r="AR209" s="45"/>
      <c r="AS209" s="45"/>
      <c r="AT209" s="45"/>
      <c r="AU209" s="45"/>
      <c r="AV209" s="45"/>
      <c r="AW209" s="44"/>
      <c r="AX209" s="44"/>
    </row>
    <row r="210" spans="1:50" ht="11.45" customHeight="1" x14ac:dyDescent="0.25">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c r="AC210" s="45"/>
      <c r="AD210" s="45"/>
      <c r="AE210" s="45"/>
      <c r="AF210" s="45"/>
      <c r="AG210" s="45"/>
      <c r="AH210" s="45"/>
      <c r="AI210" s="45"/>
      <c r="AJ210" s="45"/>
      <c r="AK210" s="45"/>
      <c r="AL210" s="45"/>
      <c r="AM210" s="45"/>
      <c r="AN210" s="45"/>
      <c r="AO210" s="45"/>
      <c r="AP210" s="45"/>
      <c r="AQ210" s="45"/>
      <c r="AR210" s="45"/>
      <c r="AS210" s="45"/>
      <c r="AT210" s="45"/>
      <c r="AU210" s="45"/>
      <c r="AV210" s="45"/>
      <c r="AW210" s="44"/>
      <c r="AX210" s="44"/>
    </row>
    <row r="211" spans="1:50" ht="11.45" customHeight="1" x14ac:dyDescent="0.25">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c r="AC211" s="45"/>
      <c r="AD211" s="45"/>
      <c r="AE211" s="45"/>
      <c r="AF211" s="45"/>
      <c r="AG211" s="45"/>
      <c r="AH211" s="45"/>
      <c r="AI211" s="45"/>
      <c r="AJ211" s="45"/>
      <c r="AK211" s="45"/>
      <c r="AL211" s="45"/>
      <c r="AM211" s="45"/>
      <c r="AN211" s="45"/>
      <c r="AO211" s="45"/>
      <c r="AP211" s="45"/>
      <c r="AQ211" s="45"/>
      <c r="AR211" s="45"/>
      <c r="AS211" s="45"/>
      <c r="AT211" s="45"/>
      <c r="AU211" s="45"/>
      <c r="AV211" s="45"/>
      <c r="AW211" s="44"/>
      <c r="AX211" s="44"/>
    </row>
    <row r="212" spans="1:50" ht="11.45" customHeight="1" x14ac:dyDescent="0.25">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c r="AC212" s="45"/>
      <c r="AD212" s="45"/>
      <c r="AE212" s="45"/>
      <c r="AF212" s="45"/>
      <c r="AG212" s="45"/>
      <c r="AH212" s="45"/>
      <c r="AI212" s="45"/>
      <c r="AJ212" s="45"/>
      <c r="AK212" s="45"/>
      <c r="AL212" s="45"/>
      <c r="AM212" s="45"/>
      <c r="AN212" s="45"/>
      <c r="AO212" s="45"/>
      <c r="AP212" s="45"/>
      <c r="AQ212" s="45"/>
      <c r="AR212" s="45"/>
      <c r="AS212" s="45"/>
      <c r="AT212" s="45"/>
      <c r="AU212" s="45"/>
      <c r="AV212" s="45"/>
      <c r="AW212" s="44"/>
      <c r="AX212" s="44"/>
    </row>
    <row r="213" spans="1:50" ht="11.45" customHeight="1" x14ac:dyDescent="0.25">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c r="AC213" s="45"/>
      <c r="AD213" s="45"/>
      <c r="AE213" s="45"/>
      <c r="AF213" s="45"/>
      <c r="AG213" s="45"/>
      <c r="AH213" s="45"/>
      <c r="AI213" s="45"/>
      <c r="AJ213" s="45"/>
      <c r="AK213" s="45"/>
      <c r="AL213" s="45"/>
      <c r="AM213" s="45"/>
      <c r="AN213" s="45"/>
      <c r="AO213" s="45"/>
      <c r="AP213" s="45"/>
      <c r="AQ213" s="45"/>
      <c r="AR213" s="45"/>
      <c r="AS213" s="45"/>
      <c r="AT213" s="45"/>
      <c r="AU213" s="45"/>
      <c r="AV213" s="45"/>
      <c r="AW213" s="44"/>
      <c r="AX213" s="44"/>
    </row>
    <row r="214" spans="1:50" ht="11.45" customHeight="1" x14ac:dyDescent="0.25">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c r="AC214" s="45"/>
      <c r="AD214" s="45"/>
      <c r="AE214" s="45"/>
      <c r="AF214" s="45"/>
      <c r="AG214" s="45"/>
      <c r="AH214" s="45"/>
      <c r="AI214" s="45"/>
      <c r="AJ214" s="45"/>
      <c r="AK214" s="45"/>
      <c r="AL214" s="45"/>
      <c r="AM214" s="45"/>
      <c r="AN214" s="45"/>
      <c r="AO214" s="45"/>
      <c r="AP214" s="45"/>
      <c r="AQ214" s="45"/>
      <c r="AR214" s="45"/>
      <c r="AS214" s="45"/>
      <c r="AT214" s="45"/>
      <c r="AU214" s="45"/>
      <c r="AV214" s="45"/>
      <c r="AW214" s="44"/>
      <c r="AX214" s="44"/>
    </row>
    <row r="215" spans="1:50" ht="11.45" customHeight="1" x14ac:dyDescent="0.25">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c r="AC215" s="45"/>
      <c r="AD215" s="45"/>
      <c r="AE215" s="45"/>
      <c r="AF215" s="45"/>
      <c r="AG215" s="45"/>
      <c r="AH215" s="45"/>
      <c r="AI215" s="45"/>
      <c r="AJ215" s="45"/>
      <c r="AK215" s="45"/>
      <c r="AL215" s="45"/>
      <c r="AM215" s="45"/>
      <c r="AN215" s="45"/>
      <c r="AO215" s="45"/>
      <c r="AP215" s="45"/>
      <c r="AQ215" s="45"/>
      <c r="AR215" s="45"/>
      <c r="AS215" s="45"/>
      <c r="AT215" s="45"/>
      <c r="AU215" s="45"/>
      <c r="AV215" s="45"/>
      <c r="AW215" s="44"/>
      <c r="AX215" s="44"/>
    </row>
    <row r="216" spans="1:50" ht="11.45" customHeight="1" x14ac:dyDescent="0.25">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c r="AC216" s="45"/>
      <c r="AD216" s="45"/>
      <c r="AE216" s="45"/>
      <c r="AF216" s="45"/>
      <c r="AG216" s="45"/>
      <c r="AH216" s="45"/>
      <c r="AI216" s="45"/>
      <c r="AJ216" s="45"/>
      <c r="AK216" s="45"/>
      <c r="AL216" s="45"/>
      <c r="AM216" s="45"/>
      <c r="AN216" s="45"/>
      <c r="AO216" s="45"/>
      <c r="AP216" s="45"/>
      <c r="AQ216" s="45"/>
      <c r="AR216" s="45"/>
      <c r="AS216" s="45"/>
      <c r="AT216" s="45"/>
      <c r="AU216" s="45"/>
      <c r="AV216" s="45"/>
      <c r="AW216" s="44"/>
      <c r="AX216" s="44"/>
    </row>
    <row r="217" spans="1:50" ht="11.45" customHeight="1" x14ac:dyDescent="0.25">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c r="AC217" s="45"/>
      <c r="AD217" s="45"/>
      <c r="AE217" s="45"/>
      <c r="AF217" s="45"/>
      <c r="AG217" s="45"/>
      <c r="AH217" s="45"/>
      <c r="AI217" s="45"/>
      <c r="AJ217" s="45"/>
      <c r="AK217" s="45"/>
      <c r="AL217" s="45"/>
      <c r="AM217" s="45"/>
      <c r="AN217" s="45"/>
      <c r="AO217" s="45"/>
      <c r="AP217" s="45"/>
      <c r="AQ217" s="45"/>
      <c r="AR217" s="45"/>
      <c r="AS217" s="45"/>
      <c r="AT217" s="45"/>
      <c r="AU217" s="45"/>
      <c r="AV217" s="45"/>
      <c r="AW217" s="44"/>
      <c r="AX217" s="44"/>
    </row>
    <row r="218" spans="1:50" ht="11.45" customHeight="1" x14ac:dyDescent="0.25">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c r="AC218" s="45"/>
      <c r="AD218" s="45"/>
      <c r="AE218" s="45"/>
      <c r="AF218" s="45"/>
      <c r="AG218" s="45"/>
      <c r="AH218" s="45"/>
      <c r="AI218" s="45"/>
      <c r="AJ218" s="45"/>
      <c r="AK218" s="45"/>
      <c r="AL218" s="45"/>
      <c r="AM218" s="45"/>
      <c r="AN218" s="45"/>
      <c r="AO218" s="45"/>
      <c r="AP218" s="45"/>
      <c r="AQ218" s="45"/>
      <c r="AR218" s="45"/>
      <c r="AS218" s="45"/>
      <c r="AT218" s="45"/>
      <c r="AU218" s="45"/>
      <c r="AV218" s="45"/>
      <c r="AW218" s="44"/>
      <c r="AX218" s="44"/>
    </row>
    <row r="219" spans="1:50" ht="11.45" customHeight="1" x14ac:dyDescent="0.25">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45"/>
      <c r="AG219" s="45"/>
      <c r="AH219" s="45"/>
      <c r="AI219" s="45"/>
      <c r="AJ219" s="45"/>
      <c r="AK219" s="45"/>
      <c r="AL219" s="45"/>
      <c r="AM219" s="45"/>
      <c r="AN219" s="45"/>
      <c r="AO219" s="45"/>
      <c r="AP219" s="45"/>
      <c r="AQ219" s="45"/>
      <c r="AR219" s="45"/>
      <c r="AS219" s="45"/>
      <c r="AT219" s="45"/>
      <c r="AU219" s="45"/>
      <c r="AV219" s="45"/>
      <c r="AW219" s="44"/>
      <c r="AX219" s="44"/>
    </row>
    <row r="220" spans="1:50" ht="11.45" customHeight="1" x14ac:dyDescent="0.25">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c r="AC220" s="45"/>
      <c r="AD220" s="45"/>
      <c r="AE220" s="45"/>
      <c r="AF220" s="45"/>
      <c r="AG220" s="45"/>
      <c r="AH220" s="45"/>
      <c r="AI220" s="45"/>
      <c r="AJ220" s="45"/>
      <c r="AK220" s="45"/>
      <c r="AL220" s="45"/>
      <c r="AM220" s="45"/>
      <c r="AN220" s="45"/>
      <c r="AO220" s="45"/>
      <c r="AP220" s="45"/>
      <c r="AQ220" s="45"/>
      <c r="AR220" s="45"/>
      <c r="AS220" s="45"/>
      <c r="AT220" s="45"/>
      <c r="AU220" s="45"/>
      <c r="AV220" s="45"/>
      <c r="AW220" s="44"/>
      <c r="AX220" s="44"/>
    </row>
    <row r="221" spans="1:50" ht="11.45" customHeight="1" x14ac:dyDescent="0.25">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45"/>
      <c r="AG221" s="45"/>
      <c r="AH221" s="45"/>
      <c r="AI221" s="45"/>
      <c r="AJ221" s="45"/>
      <c r="AK221" s="45"/>
      <c r="AL221" s="45"/>
      <c r="AM221" s="45"/>
      <c r="AN221" s="45"/>
      <c r="AO221" s="45"/>
      <c r="AP221" s="45"/>
      <c r="AQ221" s="45"/>
      <c r="AR221" s="45"/>
      <c r="AS221" s="45"/>
      <c r="AT221" s="45"/>
      <c r="AU221" s="45"/>
      <c r="AV221" s="45"/>
      <c r="AW221" s="44"/>
      <c r="AX221" s="44"/>
    </row>
    <row r="222" spans="1:50" ht="11.45" customHeight="1" x14ac:dyDescent="0.25">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c r="AC222" s="45"/>
      <c r="AD222" s="45"/>
      <c r="AE222" s="45"/>
      <c r="AF222" s="45"/>
      <c r="AG222" s="45"/>
      <c r="AH222" s="45"/>
      <c r="AI222" s="45"/>
      <c r="AJ222" s="45"/>
      <c r="AK222" s="45"/>
      <c r="AL222" s="45"/>
      <c r="AM222" s="45"/>
      <c r="AN222" s="45"/>
      <c r="AO222" s="45"/>
      <c r="AP222" s="45"/>
      <c r="AQ222" s="45"/>
      <c r="AR222" s="45"/>
      <c r="AS222" s="45"/>
      <c r="AT222" s="45"/>
      <c r="AU222" s="45"/>
      <c r="AV222" s="45"/>
      <c r="AW222" s="44"/>
      <c r="AX222" s="44"/>
    </row>
    <row r="223" spans="1:50" ht="11.45" customHeight="1" x14ac:dyDescent="0.25">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c r="AC223" s="45"/>
      <c r="AD223" s="45"/>
      <c r="AE223" s="45"/>
      <c r="AF223" s="45"/>
      <c r="AG223" s="45"/>
      <c r="AH223" s="45"/>
      <c r="AI223" s="45"/>
      <c r="AJ223" s="45"/>
      <c r="AK223" s="45"/>
      <c r="AL223" s="45"/>
      <c r="AM223" s="45"/>
      <c r="AN223" s="45"/>
      <c r="AO223" s="45"/>
      <c r="AP223" s="45"/>
      <c r="AQ223" s="45"/>
      <c r="AR223" s="45"/>
      <c r="AS223" s="45"/>
      <c r="AT223" s="45"/>
      <c r="AU223" s="45"/>
      <c r="AV223" s="45"/>
      <c r="AW223" s="44"/>
      <c r="AX223" s="44"/>
    </row>
    <row r="224" spans="1:50" ht="11.45" customHeight="1" x14ac:dyDescent="0.25">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c r="AC224" s="45"/>
      <c r="AD224" s="45"/>
      <c r="AE224" s="45"/>
      <c r="AF224" s="45"/>
      <c r="AG224" s="45"/>
      <c r="AH224" s="45"/>
      <c r="AI224" s="45"/>
      <c r="AJ224" s="45"/>
      <c r="AK224" s="45"/>
      <c r="AL224" s="45"/>
      <c r="AM224" s="45"/>
      <c r="AN224" s="45"/>
      <c r="AO224" s="45"/>
      <c r="AP224" s="45"/>
      <c r="AQ224" s="45"/>
      <c r="AR224" s="45"/>
      <c r="AS224" s="45"/>
      <c r="AT224" s="45"/>
      <c r="AU224" s="45"/>
      <c r="AV224" s="45"/>
      <c r="AW224" s="44"/>
      <c r="AX224" s="44"/>
    </row>
    <row r="225" spans="1:50" ht="11.45" customHeight="1" x14ac:dyDescent="0.25">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c r="AC225" s="45"/>
      <c r="AD225" s="45"/>
      <c r="AE225" s="45"/>
      <c r="AF225" s="45"/>
      <c r="AG225" s="45"/>
      <c r="AH225" s="45"/>
      <c r="AI225" s="45"/>
      <c r="AJ225" s="45"/>
      <c r="AK225" s="45"/>
      <c r="AL225" s="45"/>
      <c r="AM225" s="45"/>
      <c r="AN225" s="45"/>
      <c r="AO225" s="45"/>
      <c r="AP225" s="45"/>
      <c r="AQ225" s="45"/>
      <c r="AR225" s="45"/>
      <c r="AS225" s="45"/>
      <c r="AT225" s="45"/>
      <c r="AU225" s="45"/>
      <c r="AV225" s="45"/>
      <c r="AW225" s="44"/>
      <c r="AX225" s="44"/>
    </row>
    <row r="226" spans="1:50" ht="11.45" customHeight="1" x14ac:dyDescent="0.25">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c r="AC226" s="45"/>
      <c r="AD226" s="45"/>
      <c r="AE226" s="45"/>
      <c r="AF226" s="45"/>
      <c r="AG226" s="45"/>
      <c r="AH226" s="45"/>
      <c r="AI226" s="45"/>
      <c r="AJ226" s="45"/>
      <c r="AK226" s="45"/>
      <c r="AL226" s="45"/>
      <c r="AM226" s="45"/>
      <c r="AN226" s="45"/>
      <c r="AO226" s="45"/>
      <c r="AP226" s="45"/>
      <c r="AQ226" s="45"/>
      <c r="AR226" s="45"/>
      <c r="AS226" s="45"/>
      <c r="AT226" s="45"/>
      <c r="AU226" s="45"/>
      <c r="AV226" s="45"/>
      <c r="AW226" s="44"/>
      <c r="AX226" s="44"/>
    </row>
    <row r="227" spans="1:50" ht="11.45" customHeight="1" x14ac:dyDescent="0.25">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c r="AC227" s="45"/>
      <c r="AD227" s="45"/>
      <c r="AE227" s="45"/>
      <c r="AF227" s="45"/>
      <c r="AG227" s="45"/>
      <c r="AH227" s="45"/>
      <c r="AI227" s="45"/>
      <c r="AJ227" s="45"/>
      <c r="AK227" s="45"/>
      <c r="AL227" s="45"/>
      <c r="AM227" s="45"/>
      <c r="AN227" s="45"/>
      <c r="AO227" s="45"/>
      <c r="AP227" s="45"/>
      <c r="AQ227" s="45"/>
      <c r="AR227" s="45"/>
      <c r="AS227" s="45"/>
      <c r="AT227" s="45"/>
      <c r="AU227" s="45"/>
      <c r="AV227" s="45"/>
      <c r="AW227" s="44"/>
      <c r="AX227" s="44"/>
    </row>
    <row r="228" spans="1:50" ht="11.45" customHeight="1" x14ac:dyDescent="0.25">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c r="AC228" s="45"/>
      <c r="AD228" s="45"/>
      <c r="AE228" s="45"/>
      <c r="AF228" s="45"/>
      <c r="AG228" s="45"/>
      <c r="AH228" s="45"/>
      <c r="AI228" s="45"/>
      <c r="AJ228" s="45"/>
      <c r="AK228" s="45"/>
      <c r="AL228" s="45"/>
      <c r="AM228" s="45"/>
      <c r="AN228" s="45"/>
      <c r="AO228" s="45"/>
      <c r="AP228" s="45"/>
      <c r="AQ228" s="45"/>
      <c r="AR228" s="45"/>
      <c r="AS228" s="45"/>
      <c r="AT228" s="45"/>
      <c r="AU228" s="45"/>
      <c r="AV228" s="45"/>
      <c r="AW228" s="44"/>
      <c r="AX228" s="44"/>
    </row>
    <row r="229" spans="1:50" ht="11.45" customHeight="1" x14ac:dyDescent="0.25">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c r="AC229" s="45"/>
      <c r="AD229" s="45"/>
      <c r="AE229" s="45"/>
      <c r="AF229" s="45"/>
      <c r="AG229" s="45"/>
      <c r="AH229" s="45"/>
      <c r="AI229" s="45"/>
      <c r="AJ229" s="45"/>
      <c r="AK229" s="45"/>
      <c r="AL229" s="45"/>
      <c r="AM229" s="45"/>
      <c r="AN229" s="45"/>
      <c r="AO229" s="45"/>
      <c r="AP229" s="45"/>
      <c r="AQ229" s="45"/>
      <c r="AR229" s="45"/>
      <c r="AS229" s="45"/>
      <c r="AT229" s="45"/>
      <c r="AU229" s="45"/>
      <c r="AV229" s="45"/>
      <c r="AW229" s="44"/>
      <c r="AX229" s="44"/>
    </row>
    <row r="230" spans="1:50" ht="11.45" customHeight="1" x14ac:dyDescent="0.25">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c r="AC230" s="45"/>
      <c r="AD230" s="45"/>
      <c r="AE230" s="45"/>
      <c r="AF230" s="45"/>
      <c r="AG230" s="45"/>
      <c r="AH230" s="45"/>
      <c r="AI230" s="45"/>
      <c r="AJ230" s="45"/>
      <c r="AK230" s="45"/>
      <c r="AL230" s="45"/>
      <c r="AM230" s="45"/>
      <c r="AN230" s="45"/>
      <c r="AO230" s="45"/>
      <c r="AP230" s="45"/>
      <c r="AQ230" s="45"/>
      <c r="AR230" s="45"/>
      <c r="AS230" s="45"/>
      <c r="AT230" s="45"/>
      <c r="AU230" s="45"/>
      <c r="AV230" s="45"/>
      <c r="AW230" s="44"/>
      <c r="AX230" s="44"/>
    </row>
    <row r="231" spans="1:50" ht="11.45" customHeight="1" x14ac:dyDescent="0.25">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c r="AC231" s="45"/>
      <c r="AD231" s="45"/>
      <c r="AE231" s="45"/>
      <c r="AF231" s="45"/>
      <c r="AG231" s="45"/>
      <c r="AH231" s="45"/>
      <c r="AI231" s="45"/>
      <c r="AJ231" s="45"/>
      <c r="AK231" s="45"/>
      <c r="AL231" s="45"/>
      <c r="AM231" s="45"/>
      <c r="AN231" s="45"/>
      <c r="AO231" s="45"/>
      <c r="AP231" s="45"/>
      <c r="AQ231" s="45"/>
      <c r="AR231" s="45"/>
      <c r="AS231" s="45"/>
      <c r="AT231" s="45"/>
      <c r="AU231" s="45"/>
      <c r="AV231" s="45"/>
      <c r="AW231" s="44"/>
      <c r="AX231" s="44"/>
    </row>
    <row r="232" spans="1:50" ht="11.45" customHeight="1" x14ac:dyDescent="0.25">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c r="AC232" s="45"/>
      <c r="AD232" s="45"/>
      <c r="AE232" s="45"/>
      <c r="AF232" s="45"/>
      <c r="AG232" s="45"/>
      <c r="AH232" s="45"/>
      <c r="AI232" s="45"/>
      <c r="AJ232" s="45"/>
      <c r="AK232" s="45"/>
      <c r="AL232" s="45"/>
      <c r="AM232" s="45"/>
      <c r="AN232" s="45"/>
      <c r="AO232" s="45"/>
      <c r="AP232" s="45"/>
      <c r="AQ232" s="45"/>
      <c r="AR232" s="45"/>
      <c r="AS232" s="45"/>
      <c r="AT232" s="45"/>
      <c r="AU232" s="45"/>
      <c r="AV232" s="45"/>
      <c r="AW232" s="44"/>
      <c r="AX232" s="44"/>
    </row>
    <row r="233" spans="1:50" ht="11.45" customHeight="1" x14ac:dyDescent="0.25">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c r="AC233" s="45"/>
      <c r="AD233" s="45"/>
      <c r="AE233" s="45"/>
      <c r="AF233" s="45"/>
      <c r="AG233" s="45"/>
      <c r="AH233" s="45"/>
      <c r="AI233" s="45"/>
      <c r="AJ233" s="45"/>
      <c r="AK233" s="45"/>
      <c r="AL233" s="45"/>
      <c r="AM233" s="45"/>
      <c r="AN233" s="45"/>
      <c r="AO233" s="45"/>
      <c r="AP233" s="45"/>
      <c r="AQ233" s="45"/>
      <c r="AR233" s="45"/>
      <c r="AS233" s="45"/>
      <c r="AT233" s="45"/>
      <c r="AU233" s="45"/>
      <c r="AV233" s="45"/>
      <c r="AW233" s="44"/>
      <c r="AX233" s="44"/>
    </row>
    <row r="234" spans="1:50" ht="11.45" customHeight="1" x14ac:dyDescent="0.25">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c r="AC234" s="45"/>
      <c r="AD234" s="45"/>
      <c r="AE234" s="45"/>
      <c r="AF234" s="45"/>
      <c r="AG234" s="45"/>
      <c r="AH234" s="45"/>
      <c r="AI234" s="45"/>
      <c r="AJ234" s="45"/>
      <c r="AK234" s="45"/>
      <c r="AL234" s="45"/>
      <c r="AM234" s="45"/>
      <c r="AN234" s="45"/>
      <c r="AO234" s="45"/>
      <c r="AP234" s="45"/>
      <c r="AQ234" s="45"/>
      <c r="AR234" s="45"/>
      <c r="AS234" s="45"/>
      <c r="AT234" s="45"/>
      <c r="AU234" s="45"/>
      <c r="AV234" s="45"/>
      <c r="AW234" s="44"/>
      <c r="AX234" s="44"/>
    </row>
    <row r="235" spans="1:50" ht="11.45" customHeight="1" x14ac:dyDescent="0.25">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c r="AC235" s="45"/>
      <c r="AD235" s="45"/>
      <c r="AE235" s="45"/>
      <c r="AF235" s="45"/>
      <c r="AG235" s="45"/>
      <c r="AH235" s="45"/>
      <c r="AI235" s="45"/>
      <c r="AJ235" s="45"/>
      <c r="AK235" s="45"/>
      <c r="AL235" s="45"/>
      <c r="AM235" s="45"/>
      <c r="AN235" s="45"/>
      <c r="AO235" s="45"/>
      <c r="AP235" s="45"/>
      <c r="AQ235" s="45"/>
      <c r="AR235" s="45"/>
      <c r="AS235" s="45"/>
      <c r="AT235" s="45"/>
      <c r="AU235" s="45"/>
      <c r="AV235" s="45"/>
      <c r="AW235" s="44"/>
      <c r="AX235" s="44"/>
    </row>
    <row r="236" spans="1:50" ht="11.45" customHeight="1" x14ac:dyDescent="0.25">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c r="AC236" s="45"/>
      <c r="AD236" s="45"/>
      <c r="AE236" s="45"/>
      <c r="AF236" s="45"/>
      <c r="AG236" s="45"/>
      <c r="AH236" s="45"/>
      <c r="AI236" s="45"/>
      <c r="AJ236" s="45"/>
      <c r="AK236" s="45"/>
      <c r="AL236" s="45"/>
      <c r="AM236" s="45"/>
      <c r="AN236" s="45"/>
      <c r="AO236" s="45"/>
      <c r="AP236" s="45"/>
      <c r="AQ236" s="45"/>
      <c r="AR236" s="45"/>
      <c r="AS236" s="45"/>
      <c r="AT236" s="45"/>
      <c r="AU236" s="45"/>
      <c r="AV236" s="45"/>
      <c r="AW236" s="44"/>
      <c r="AX236" s="44"/>
    </row>
    <row r="237" spans="1:50" ht="11.45" customHeight="1" x14ac:dyDescent="0.25">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45"/>
      <c r="AG237" s="45"/>
      <c r="AH237" s="45"/>
      <c r="AI237" s="45"/>
      <c r="AJ237" s="45"/>
      <c r="AK237" s="45"/>
      <c r="AL237" s="45"/>
      <c r="AM237" s="45"/>
      <c r="AN237" s="45"/>
      <c r="AO237" s="45"/>
      <c r="AP237" s="45"/>
      <c r="AQ237" s="45"/>
      <c r="AR237" s="45"/>
      <c r="AS237" s="45"/>
      <c r="AT237" s="45"/>
      <c r="AU237" s="45"/>
      <c r="AV237" s="45"/>
      <c r="AW237" s="44"/>
      <c r="AX237" s="44"/>
    </row>
    <row r="238" spans="1:50" ht="11.45" customHeight="1" x14ac:dyDescent="0.25">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c r="AC238" s="45"/>
      <c r="AD238" s="45"/>
      <c r="AE238" s="45"/>
      <c r="AF238" s="45"/>
      <c r="AG238" s="45"/>
      <c r="AH238" s="45"/>
      <c r="AI238" s="45"/>
      <c r="AJ238" s="45"/>
      <c r="AK238" s="45"/>
      <c r="AL238" s="45"/>
      <c r="AM238" s="45"/>
      <c r="AN238" s="45"/>
      <c r="AO238" s="45"/>
      <c r="AP238" s="45"/>
      <c r="AQ238" s="45"/>
      <c r="AR238" s="45"/>
      <c r="AS238" s="45"/>
      <c r="AT238" s="45"/>
      <c r="AU238" s="45"/>
      <c r="AV238" s="45"/>
      <c r="AW238" s="44"/>
      <c r="AX238" s="44"/>
    </row>
    <row r="239" spans="1:50" ht="11.45" customHeight="1" x14ac:dyDescent="0.25">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c r="AC239" s="45"/>
      <c r="AD239" s="45"/>
      <c r="AE239" s="45"/>
      <c r="AF239" s="45"/>
      <c r="AG239" s="45"/>
      <c r="AH239" s="45"/>
      <c r="AI239" s="45"/>
      <c r="AJ239" s="45"/>
      <c r="AK239" s="45"/>
      <c r="AL239" s="45"/>
      <c r="AM239" s="45"/>
      <c r="AN239" s="45"/>
      <c r="AO239" s="45"/>
      <c r="AP239" s="45"/>
      <c r="AQ239" s="45"/>
      <c r="AR239" s="45"/>
      <c r="AS239" s="45"/>
      <c r="AT239" s="45"/>
      <c r="AU239" s="45"/>
      <c r="AV239" s="45"/>
      <c r="AW239" s="44"/>
      <c r="AX239" s="44"/>
    </row>
    <row r="240" spans="1:50" ht="11.45" customHeight="1" x14ac:dyDescent="0.25">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c r="AC240" s="45"/>
      <c r="AD240" s="45"/>
      <c r="AE240" s="45"/>
      <c r="AF240" s="45"/>
      <c r="AG240" s="45"/>
      <c r="AH240" s="45"/>
      <c r="AI240" s="45"/>
      <c r="AJ240" s="45"/>
      <c r="AK240" s="45"/>
      <c r="AL240" s="45"/>
      <c r="AM240" s="45"/>
      <c r="AN240" s="45"/>
      <c r="AO240" s="45"/>
      <c r="AP240" s="45"/>
      <c r="AQ240" s="45"/>
      <c r="AR240" s="45"/>
      <c r="AS240" s="45"/>
      <c r="AT240" s="45"/>
      <c r="AU240" s="45"/>
      <c r="AV240" s="45"/>
      <c r="AW240" s="44"/>
      <c r="AX240" s="44"/>
    </row>
    <row r="241" spans="1:50" ht="11.45" customHeight="1" x14ac:dyDescent="0.25">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c r="AC241" s="45"/>
      <c r="AD241" s="45"/>
      <c r="AE241" s="45"/>
      <c r="AF241" s="45"/>
      <c r="AG241" s="45"/>
      <c r="AH241" s="45"/>
      <c r="AI241" s="45"/>
      <c r="AJ241" s="45"/>
      <c r="AK241" s="45"/>
      <c r="AL241" s="45"/>
      <c r="AM241" s="45"/>
      <c r="AN241" s="45"/>
      <c r="AO241" s="45"/>
      <c r="AP241" s="45"/>
      <c r="AQ241" s="45"/>
      <c r="AR241" s="45"/>
      <c r="AS241" s="45"/>
      <c r="AT241" s="45"/>
      <c r="AU241" s="45"/>
      <c r="AV241" s="45"/>
      <c r="AW241" s="44"/>
      <c r="AX241" s="44"/>
    </row>
    <row r="242" spans="1:50" ht="11.45" customHeight="1" x14ac:dyDescent="0.25">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c r="AC242" s="45"/>
      <c r="AD242" s="45"/>
      <c r="AE242" s="45"/>
      <c r="AF242" s="45"/>
      <c r="AG242" s="45"/>
      <c r="AH242" s="45"/>
      <c r="AI242" s="45"/>
      <c r="AJ242" s="45"/>
      <c r="AK242" s="45"/>
      <c r="AL242" s="45"/>
      <c r="AM242" s="45"/>
      <c r="AN242" s="45"/>
      <c r="AO242" s="45"/>
      <c r="AP242" s="45"/>
      <c r="AQ242" s="45"/>
      <c r="AR242" s="45"/>
      <c r="AS242" s="45"/>
      <c r="AT242" s="45"/>
      <c r="AU242" s="45"/>
      <c r="AV242" s="45"/>
      <c r="AW242" s="44"/>
      <c r="AX242" s="44"/>
    </row>
    <row r="243" spans="1:50" ht="11.45" customHeight="1" x14ac:dyDescent="0.25">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c r="AC243" s="45"/>
      <c r="AD243" s="45"/>
      <c r="AE243" s="45"/>
      <c r="AF243" s="45"/>
      <c r="AG243" s="45"/>
      <c r="AH243" s="45"/>
      <c r="AI243" s="45"/>
      <c r="AJ243" s="45"/>
      <c r="AK243" s="45"/>
      <c r="AL243" s="45"/>
      <c r="AM243" s="45"/>
      <c r="AN243" s="45"/>
      <c r="AO243" s="45"/>
      <c r="AP243" s="45"/>
      <c r="AQ243" s="45"/>
      <c r="AR243" s="45"/>
      <c r="AS243" s="45"/>
      <c r="AT243" s="45"/>
      <c r="AU243" s="45"/>
      <c r="AV243" s="45"/>
      <c r="AW243" s="44"/>
      <c r="AX243" s="44"/>
    </row>
    <row r="244" spans="1:50" ht="11.45" customHeight="1" x14ac:dyDescent="0.25">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c r="AC244" s="45"/>
      <c r="AD244" s="45"/>
      <c r="AE244" s="45"/>
      <c r="AF244" s="45"/>
      <c r="AG244" s="45"/>
      <c r="AH244" s="45"/>
      <c r="AI244" s="45"/>
      <c r="AJ244" s="45"/>
      <c r="AK244" s="45"/>
      <c r="AL244" s="45"/>
      <c r="AM244" s="45"/>
      <c r="AN244" s="45"/>
      <c r="AO244" s="45"/>
      <c r="AP244" s="45"/>
      <c r="AQ244" s="45"/>
      <c r="AR244" s="45"/>
      <c r="AS244" s="45"/>
      <c r="AT244" s="45"/>
      <c r="AU244" s="45"/>
      <c r="AV244" s="45"/>
      <c r="AW244" s="44"/>
      <c r="AX244" s="44"/>
    </row>
    <row r="245" spans="1:50" ht="11.45" customHeight="1" x14ac:dyDescent="0.25">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c r="AC245" s="45"/>
      <c r="AD245" s="45"/>
      <c r="AE245" s="45"/>
      <c r="AF245" s="45"/>
      <c r="AG245" s="45"/>
      <c r="AH245" s="45"/>
      <c r="AI245" s="45"/>
      <c r="AJ245" s="45"/>
      <c r="AK245" s="45"/>
      <c r="AL245" s="45"/>
      <c r="AM245" s="45"/>
      <c r="AN245" s="45"/>
      <c r="AO245" s="45"/>
      <c r="AP245" s="45"/>
      <c r="AQ245" s="45"/>
      <c r="AR245" s="45"/>
      <c r="AS245" s="45"/>
      <c r="AT245" s="45"/>
      <c r="AU245" s="45"/>
      <c r="AV245" s="45"/>
      <c r="AW245" s="44"/>
      <c r="AX245" s="44"/>
    </row>
    <row r="246" spans="1:50" ht="11.45" customHeight="1" x14ac:dyDescent="0.25">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c r="AC246" s="45"/>
      <c r="AD246" s="45"/>
      <c r="AE246" s="45"/>
      <c r="AF246" s="45"/>
      <c r="AG246" s="45"/>
      <c r="AH246" s="45"/>
      <c r="AI246" s="45"/>
      <c r="AJ246" s="45"/>
      <c r="AK246" s="45"/>
      <c r="AL246" s="45"/>
      <c r="AM246" s="45"/>
      <c r="AN246" s="45"/>
      <c r="AO246" s="45"/>
      <c r="AP246" s="45"/>
      <c r="AQ246" s="45"/>
      <c r="AR246" s="45"/>
      <c r="AS246" s="45"/>
      <c r="AT246" s="45"/>
      <c r="AU246" s="45"/>
      <c r="AV246" s="45"/>
      <c r="AW246" s="44"/>
      <c r="AX246" s="44"/>
    </row>
    <row r="247" spans="1:50" ht="11.45" customHeight="1" x14ac:dyDescent="0.25">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c r="AC247" s="45"/>
      <c r="AD247" s="45"/>
      <c r="AE247" s="45"/>
      <c r="AF247" s="45"/>
      <c r="AG247" s="45"/>
      <c r="AH247" s="45"/>
      <c r="AI247" s="45"/>
      <c r="AJ247" s="45"/>
      <c r="AK247" s="45"/>
      <c r="AL247" s="45"/>
      <c r="AM247" s="45"/>
      <c r="AN247" s="45"/>
      <c r="AO247" s="45"/>
      <c r="AP247" s="45"/>
      <c r="AQ247" s="45"/>
      <c r="AR247" s="45"/>
      <c r="AS247" s="45"/>
      <c r="AT247" s="45"/>
      <c r="AU247" s="45"/>
      <c r="AV247" s="45"/>
      <c r="AW247" s="44"/>
      <c r="AX247" s="44"/>
    </row>
    <row r="248" spans="1:50" ht="11.45" customHeight="1" x14ac:dyDescent="0.25">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c r="AC248" s="45"/>
      <c r="AD248" s="45"/>
      <c r="AE248" s="45"/>
      <c r="AF248" s="45"/>
      <c r="AG248" s="45"/>
      <c r="AH248" s="45"/>
      <c r="AI248" s="45"/>
      <c r="AJ248" s="45"/>
      <c r="AK248" s="45"/>
      <c r="AL248" s="45"/>
      <c r="AM248" s="45"/>
      <c r="AN248" s="45"/>
      <c r="AO248" s="45"/>
      <c r="AP248" s="45"/>
      <c r="AQ248" s="45"/>
      <c r="AR248" s="45"/>
      <c r="AS248" s="45"/>
      <c r="AT248" s="45"/>
      <c r="AU248" s="45"/>
      <c r="AV248" s="45"/>
      <c r="AW248" s="44"/>
      <c r="AX248" s="44"/>
    </row>
    <row r="249" spans="1:50" ht="11.45" customHeight="1" x14ac:dyDescent="0.25">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c r="AG249" s="45"/>
      <c r="AH249" s="45"/>
      <c r="AI249" s="45"/>
      <c r="AJ249" s="45"/>
      <c r="AK249" s="45"/>
      <c r="AL249" s="45"/>
      <c r="AM249" s="45"/>
      <c r="AN249" s="45"/>
      <c r="AO249" s="45"/>
      <c r="AP249" s="45"/>
      <c r="AQ249" s="45"/>
      <c r="AR249" s="45"/>
      <c r="AS249" s="45"/>
      <c r="AT249" s="45"/>
      <c r="AU249" s="45"/>
      <c r="AV249" s="45"/>
      <c r="AW249" s="44"/>
      <c r="AX249" s="44"/>
    </row>
    <row r="250" spans="1:50" ht="11.45" customHeight="1" x14ac:dyDescent="0.25">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c r="AC250" s="45"/>
      <c r="AD250" s="45"/>
      <c r="AE250" s="45"/>
      <c r="AF250" s="45"/>
      <c r="AG250" s="45"/>
      <c r="AH250" s="45"/>
      <c r="AI250" s="45"/>
      <c r="AJ250" s="45"/>
      <c r="AK250" s="45"/>
      <c r="AL250" s="45"/>
      <c r="AM250" s="45"/>
      <c r="AN250" s="45"/>
      <c r="AO250" s="45"/>
      <c r="AP250" s="45"/>
      <c r="AQ250" s="45"/>
      <c r="AR250" s="45"/>
      <c r="AS250" s="45"/>
      <c r="AT250" s="45"/>
      <c r="AU250" s="45"/>
      <c r="AV250" s="45"/>
      <c r="AW250" s="44"/>
      <c r="AX250" s="44"/>
    </row>
    <row r="251" spans="1:50" ht="11.45" customHeight="1" x14ac:dyDescent="0.25">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c r="AC251" s="45"/>
      <c r="AD251" s="45"/>
      <c r="AE251" s="45"/>
      <c r="AF251" s="45"/>
      <c r="AG251" s="45"/>
      <c r="AH251" s="45"/>
      <c r="AI251" s="45"/>
      <c r="AJ251" s="45"/>
      <c r="AK251" s="45"/>
      <c r="AL251" s="45"/>
      <c r="AM251" s="45"/>
      <c r="AN251" s="45"/>
      <c r="AO251" s="45"/>
      <c r="AP251" s="45"/>
      <c r="AQ251" s="45"/>
      <c r="AR251" s="45"/>
      <c r="AS251" s="45"/>
      <c r="AT251" s="45"/>
      <c r="AU251" s="45"/>
      <c r="AV251" s="45"/>
      <c r="AW251" s="44"/>
      <c r="AX251" s="44"/>
    </row>
    <row r="252" spans="1:50" ht="11.45" customHeight="1" x14ac:dyDescent="0.25">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c r="AI252" s="45"/>
      <c r="AJ252" s="45"/>
      <c r="AK252" s="45"/>
      <c r="AL252" s="45"/>
      <c r="AM252" s="45"/>
      <c r="AN252" s="45"/>
      <c r="AO252" s="45"/>
      <c r="AP252" s="45"/>
      <c r="AQ252" s="45"/>
      <c r="AR252" s="45"/>
      <c r="AS252" s="45"/>
      <c r="AT252" s="45"/>
      <c r="AU252" s="45"/>
      <c r="AV252" s="45"/>
      <c r="AW252" s="44"/>
      <c r="AX252" s="44"/>
    </row>
    <row r="253" spans="1:50" ht="11.45" customHeight="1" x14ac:dyDescent="0.25">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c r="AH253" s="45"/>
      <c r="AI253" s="45"/>
      <c r="AJ253" s="45"/>
      <c r="AK253" s="45"/>
      <c r="AL253" s="45"/>
      <c r="AM253" s="45"/>
      <c r="AN253" s="45"/>
      <c r="AO253" s="45"/>
      <c r="AP253" s="45"/>
      <c r="AQ253" s="45"/>
      <c r="AR253" s="45"/>
      <c r="AS253" s="45"/>
      <c r="AT253" s="45"/>
      <c r="AU253" s="45"/>
      <c r="AV253" s="45"/>
      <c r="AW253" s="44"/>
      <c r="AX253" s="44"/>
    </row>
    <row r="254" spans="1:50" ht="11.45" customHeight="1" x14ac:dyDescent="0.25">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c r="AH254" s="45"/>
      <c r="AI254" s="45"/>
      <c r="AJ254" s="45"/>
      <c r="AK254" s="45"/>
      <c r="AL254" s="45"/>
      <c r="AM254" s="45"/>
      <c r="AN254" s="45"/>
      <c r="AO254" s="45"/>
      <c r="AP254" s="45"/>
      <c r="AQ254" s="45"/>
      <c r="AR254" s="45"/>
      <c r="AS254" s="45"/>
      <c r="AT254" s="45"/>
      <c r="AU254" s="45"/>
      <c r="AV254" s="45"/>
      <c r="AW254" s="44"/>
      <c r="AX254" s="44"/>
    </row>
    <row r="255" spans="1:50" ht="11.45" customHeight="1" x14ac:dyDescent="0.25">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c r="AC255" s="45"/>
      <c r="AD255" s="45"/>
      <c r="AE255" s="45"/>
      <c r="AF255" s="45"/>
      <c r="AG255" s="45"/>
      <c r="AH255" s="45"/>
      <c r="AI255" s="45"/>
      <c r="AJ255" s="45"/>
      <c r="AK255" s="45"/>
      <c r="AL255" s="45"/>
      <c r="AM255" s="45"/>
      <c r="AN255" s="45"/>
      <c r="AO255" s="45"/>
      <c r="AP255" s="45"/>
      <c r="AQ255" s="45"/>
      <c r="AR255" s="45"/>
      <c r="AS255" s="45"/>
      <c r="AT255" s="45"/>
      <c r="AU255" s="45"/>
      <c r="AV255" s="45"/>
      <c r="AW255" s="44"/>
      <c r="AX255" s="44"/>
    </row>
    <row r="256" spans="1:50" ht="11.45" customHeight="1" x14ac:dyDescent="0.25">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c r="AC256" s="45"/>
      <c r="AD256" s="45"/>
      <c r="AE256" s="45"/>
      <c r="AF256" s="45"/>
      <c r="AG256" s="45"/>
      <c r="AH256" s="45"/>
      <c r="AI256" s="45"/>
      <c r="AJ256" s="45"/>
      <c r="AK256" s="45"/>
      <c r="AL256" s="45"/>
      <c r="AM256" s="45"/>
      <c r="AN256" s="45"/>
      <c r="AO256" s="45"/>
      <c r="AP256" s="45"/>
      <c r="AQ256" s="45"/>
      <c r="AR256" s="45"/>
      <c r="AS256" s="45"/>
      <c r="AT256" s="45"/>
      <c r="AU256" s="45"/>
      <c r="AV256" s="45"/>
      <c r="AW256" s="44"/>
      <c r="AX256" s="44"/>
    </row>
    <row r="257" spans="1:50" ht="11.45" customHeight="1" x14ac:dyDescent="0.25">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45"/>
      <c r="AG257" s="45"/>
      <c r="AH257" s="45"/>
      <c r="AI257" s="45"/>
      <c r="AJ257" s="45"/>
      <c r="AK257" s="45"/>
      <c r="AL257" s="45"/>
      <c r="AM257" s="45"/>
      <c r="AN257" s="45"/>
      <c r="AO257" s="45"/>
      <c r="AP257" s="45"/>
      <c r="AQ257" s="45"/>
      <c r="AR257" s="45"/>
      <c r="AS257" s="45"/>
      <c r="AT257" s="45"/>
      <c r="AU257" s="45"/>
      <c r="AV257" s="45"/>
      <c r="AW257" s="44"/>
      <c r="AX257" s="44"/>
    </row>
    <row r="258" spans="1:50" ht="11.45" customHeight="1" x14ac:dyDescent="0.25">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c r="AH258" s="45"/>
      <c r="AI258" s="45"/>
      <c r="AJ258" s="45"/>
      <c r="AK258" s="45"/>
      <c r="AL258" s="45"/>
      <c r="AM258" s="45"/>
      <c r="AN258" s="45"/>
      <c r="AO258" s="45"/>
      <c r="AP258" s="45"/>
      <c r="AQ258" s="45"/>
      <c r="AR258" s="45"/>
      <c r="AS258" s="45"/>
      <c r="AT258" s="45"/>
      <c r="AU258" s="45"/>
      <c r="AV258" s="45"/>
      <c r="AW258" s="44"/>
      <c r="AX258" s="44"/>
    </row>
    <row r="259" spans="1:50" ht="11.45" customHeight="1" x14ac:dyDescent="0.25">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45"/>
      <c r="AG259" s="45"/>
      <c r="AH259" s="45"/>
      <c r="AI259" s="45"/>
      <c r="AJ259" s="45"/>
      <c r="AK259" s="45"/>
      <c r="AL259" s="45"/>
      <c r="AM259" s="45"/>
      <c r="AN259" s="45"/>
      <c r="AO259" s="45"/>
      <c r="AP259" s="45"/>
      <c r="AQ259" s="45"/>
      <c r="AR259" s="45"/>
      <c r="AS259" s="45"/>
      <c r="AT259" s="45"/>
      <c r="AU259" s="45"/>
      <c r="AV259" s="45"/>
      <c r="AW259" s="44"/>
      <c r="AX259" s="44"/>
    </row>
    <row r="260" spans="1:50" ht="11.45" customHeight="1" x14ac:dyDescent="0.25">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45"/>
      <c r="AG260" s="45"/>
      <c r="AH260" s="45"/>
      <c r="AI260" s="45"/>
      <c r="AJ260" s="45"/>
      <c r="AK260" s="45"/>
      <c r="AL260" s="45"/>
      <c r="AM260" s="45"/>
      <c r="AN260" s="45"/>
      <c r="AO260" s="45"/>
      <c r="AP260" s="45"/>
      <c r="AQ260" s="45"/>
      <c r="AR260" s="45"/>
      <c r="AS260" s="45"/>
      <c r="AT260" s="45"/>
      <c r="AU260" s="45"/>
      <c r="AV260" s="45"/>
      <c r="AW260" s="44"/>
      <c r="AX260" s="44"/>
    </row>
    <row r="261" spans="1:50" ht="11.45" customHeight="1" x14ac:dyDescent="0.25">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c r="AC261" s="45"/>
      <c r="AD261" s="45"/>
      <c r="AE261" s="45"/>
      <c r="AF261" s="45"/>
      <c r="AG261" s="45"/>
      <c r="AH261" s="45"/>
      <c r="AI261" s="45"/>
      <c r="AJ261" s="45"/>
      <c r="AK261" s="45"/>
      <c r="AL261" s="45"/>
      <c r="AM261" s="45"/>
      <c r="AN261" s="45"/>
      <c r="AO261" s="45"/>
      <c r="AP261" s="45"/>
      <c r="AQ261" s="45"/>
      <c r="AR261" s="45"/>
      <c r="AS261" s="45"/>
      <c r="AT261" s="45"/>
      <c r="AU261" s="45"/>
      <c r="AV261" s="45"/>
      <c r="AW261" s="44"/>
      <c r="AX261" s="44"/>
    </row>
    <row r="262" spans="1:50" ht="11.45" customHeight="1" x14ac:dyDescent="0.25">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c r="AC262" s="45"/>
      <c r="AD262" s="45"/>
      <c r="AE262" s="45"/>
      <c r="AF262" s="45"/>
      <c r="AG262" s="45"/>
      <c r="AH262" s="45"/>
      <c r="AI262" s="45"/>
      <c r="AJ262" s="45"/>
      <c r="AK262" s="45"/>
      <c r="AL262" s="45"/>
      <c r="AM262" s="45"/>
      <c r="AN262" s="45"/>
      <c r="AO262" s="45"/>
      <c r="AP262" s="45"/>
      <c r="AQ262" s="45"/>
      <c r="AR262" s="45"/>
      <c r="AS262" s="45"/>
      <c r="AT262" s="45"/>
      <c r="AU262" s="45"/>
      <c r="AV262" s="45"/>
      <c r="AW262" s="44"/>
      <c r="AX262" s="44"/>
    </row>
    <row r="263" spans="1:50" ht="11.45" customHeight="1" x14ac:dyDescent="0.25">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c r="AC263" s="45"/>
      <c r="AD263" s="45"/>
      <c r="AE263" s="45"/>
      <c r="AF263" s="45"/>
      <c r="AG263" s="45"/>
      <c r="AH263" s="45"/>
      <c r="AI263" s="45"/>
      <c r="AJ263" s="45"/>
      <c r="AK263" s="45"/>
      <c r="AL263" s="45"/>
      <c r="AM263" s="45"/>
      <c r="AN263" s="45"/>
      <c r="AO263" s="45"/>
      <c r="AP263" s="45"/>
      <c r="AQ263" s="45"/>
      <c r="AR263" s="45"/>
      <c r="AS263" s="45"/>
      <c r="AT263" s="45"/>
      <c r="AU263" s="45"/>
      <c r="AV263" s="45"/>
      <c r="AW263" s="44"/>
      <c r="AX263" s="44"/>
    </row>
  </sheetData>
  <mergeCells count="148">
    <mergeCell ref="L28:L32"/>
    <mergeCell ref="AT28:AT32"/>
    <mergeCell ref="AU28:AU32"/>
    <mergeCell ref="AV28:AV32"/>
    <mergeCell ref="AL28:AL32"/>
    <mergeCell ref="AM28:AM32"/>
    <mergeCell ref="AN28:AN32"/>
    <mergeCell ref="AO28:AO32"/>
    <mergeCell ref="AP28:AP32"/>
    <mergeCell ref="AQ28:AQ32"/>
    <mergeCell ref="AR28:AR32"/>
    <mergeCell ref="AS28:AS32"/>
    <mergeCell ref="AJ28:AJ32"/>
    <mergeCell ref="AK28:AK32"/>
    <mergeCell ref="AH28:AH32"/>
    <mergeCell ref="AI28:AI32"/>
    <mergeCell ref="S28:S32"/>
    <mergeCell ref="AE28:AE32"/>
    <mergeCell ref="AF28:AF32"/>
    <mergeCell ref="Z20:Z22"/>
    <mergeCell ref="AA20:AA22"/>
    <mergeCell ref="AF21:AG21"/>
    <mergeCell ref="O20:O22"/>
    <mergeCell ref="P20:P22"/>
    <mergeCell ref="Q20:Q22"/>
    <mergeCell ref="X20:X22"/>
    <mergeCell ref="Y20:Y22"/>
    <mergeCell ref="A28:A32"/>
    <mergeCell ref="B28:B32"/>
    <mergeCell ref="C28:C32"/>
    <mergeCell ref="D28:D32"/>
    <mergeCell ref="E28:E32"/>
    <mergeCell ref="F28:F32"/>
    <mergeCell ref="AB24:AB27"/>
    <mergeCell ref="K24:K27"/>
    <mergeCell ref="L24:L27"/>
    <mergeCell ref="AD28:AD32"/>
    <mergeCell ref="AG28:AG32"/>
    <mergeCell ref="G28:G32"/>
    <mergeCell ref="H28:H32"/>
    <mergeCell ref="I28:I32"/>
    <mergeCell ref="J28:J32"/>
    <mergeCell ref="K28:K32"/>
    <mergeCell ref="AV20:AV22"/>
    <mergeCell ref="AB20:AB22"/>
    <mergeCell ref="AC20:AC22"/>
    <mergeCell ref="AD20:AD22"/>
    <mergeCell ref="AE20:AE22"/>
    <mergeCell ref="AF20:AK20"/>
    <mergeCell ref="AL20:AO20"/>
    <mergeCell ref="AJ21:AJ22"/>
    <mergeCell ref="L21:L22"/>
    <mergeCell ref="S21:S22"/>
    <mergeCell ref="T21:T22"/>
    <mergeCell ref="AT20:AT22"/>
    <mergeCell ref="AU20:AU22"/>
    <mergeCell ref="AN21:AN22"/>
    <mergeCell ref="AH21:AI21"/>
    <mergeCell ref="AO21:AO22"/>
    <mergeCell ref="AP21:AP22"/>
    <mergeCell ref="AQ21:AQ22"/>
    <mergeCell ref="AK21:AK22"/>
    <mergeCell ref="AL21:AL22"/>
    <mergeCell ref="AM21:AM22"/>
    <mergeCell ref="AP20:AQ20"/>
    <mergeCell ref="AR20:AR22"/>
    <mergeCell ref="AS20:AS22"/>
    <mergeCell ref="V20:V22"/>
    <mergeCell ref="W20:W22"/>
    <mergeCell ref="A16:L16"/>
    <mergeCell ref="A18:Y18"/>
    <mergeCell ref="A20:A22"/>
    <mergeCell ref="B20:B22"/>
    <mergeCell ref="C20:C22"/>
    <mergeCell ref="D20:D22"/>
    <mergeCell ref="E20:L20"/>
    <mergeCell ref="M20:M22"/>
    <mergeCell ref="N20:N22"/>
    <mergeCell ref="K21:K22"/>
    <mergeCell ref="H21:H22"/>
    <mergeCell ref="I21:I22"/>
    <mergeCell ref="R20:R22"/>
    <mergeCell ref="S20:T20"/>
    <mergeCell ref="U20:U22"/>
    <mergeCell ref="A5:L5"/>
    <mergeCell ref="A7:L7"/>
    <mergeCell ref="A9:L9"/>
    <mergeCell ref="A10:L10"/>
    <mergeCell ref="A12:L12"/>
    <mergeCell ref="A15:L15"/>
    <mergeCell ref="A24:A27"/>
    <mergeCell ref="B24:B27"/>
    <mergeCell ref="C24:C27"/>
    <mergeCell ref="D24:D27"/>
    <mergeCell ref="A13:L13"/>
    <mergeCell ref="E24:E27"/>
    <mergeCell ref="F24:F27"/>
    <mergeCell ref="E21:E22"/>
    <mergeCell ref="F21:F22"/>
    <mergeCell ref="G21:G22"/>
    <mergeCell ref="J21:J22"/>
    <mergeCell ref="G24:G27"/>
    <mergeCell ref="H24:H27"/>
    <mergeCell ref="I24:I27"/>
    <mergeCell ref="J24:J27"/>
    <mergeCell ref="R24:R27"/>
    <mergeCell ref="S24:S27"/>
    <mergeCell ref="R28:R32"/>
    <mergeCell ref="U28:U32"/>
    <mergeCell ref="V28:V32"/>
    <mergeCell ref="Z28:Z32"/>
    <mergeCell ref="AB28:AB32"/>
    <mergeCell ref="AC28:AC32"/>
    <mergeCell ref="M28:M32"/>
    <mergeCell ref="N28:N32"/>
    <mergeCell ref="O28:O32"/>
    <mergeCell ref="P28:P32"/>
    <mergeCell ref="Q28:Q32"/>
    <mergeCell ref="T28:T32"/>
    <mergeCell ref="Z24:Z27"/>
    <mergeCell ref="AC24:AC27"/>
    <mergeCell ref="M24:M27"/>
    <mergeCell ref="N24:N27"/>
    <mergeCell ref="T24:T27"/>
    <mergeCell ref="U24:U27"/>
    <mergeCell ref="V24:V27"/>
    <mergeCell ref="P24:P27"/>
    <mergeCell ref="O24:O27"/>
    <mergeCell ref="Q24:Q27"/>
    <mergeCell ref="AT24:AT27"/>
    <mergeCell ref="AU24:AU27"/>
    <mergeCell ref="AV24:AV27"/>
    <mergeCell ref="AD24:AD27"/>
    <mergeCell ref="AE24:AE27"/>
    <mergeCell ref="AF24:AF27"/>
    <mergeCell ref="AG24:AG27"/>
    <mergeCell ref="AH24:AH27"/>
    <mergeCell ref="AM24:AM27"/>
    <mergeCell ref="AR24:AR27"/>
    <mergeCell ref="AS24:AS27"/>
    <mergeCell ref="AQ24:AQ27"/>
    <mergeCell ref="AK24:AK27"/>
    <mergeCell ref="AL24:AL27"/>
    <mergeCell ref="AP24:AP27"/>
    <mergeCell ref="AN24:AN27"/>
    <mergeCell ref="AO24:AO27"/>
    <mergeCell ref="AJ24:AJ27"/>
    <mergeCell ref="AI24:AI27"/>
  </mergeCells>
  <pageMargins left="0" right="0" top="0" bottom="0" header="0.31496062992125984" footer="0.31496062992125984"/>
  <pageSetup paperSize="9" scale="3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10" workbookViewId="0">
      <selection activeCell="G28" sqref="G28:L28"/>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5" spans="1:12" ht="15.95" customHeight="1" x14ac:dyDescent="0.25">
      <c r="A5" s="142" t="s">
        <v>503</v>
      </c>
      <c r="B5" s="142"/>
      <c r="C5" s="142"/>
      <c r="D5" s="142"/>
      <c r="E5" s="142"/>
      <c r="F5" s="142"/>
      <c r="G5" s="142"/>
      <c r="H5" s="142"/>
      <c r="I5" s="142"/>
      <c r="J5" s="142"/>
      <c r="K5" s="142"/>
      <c r="L5" s="142"/>
    </row>
    <row r="7" spans="1:12" ht="18.95" customHeight="1" x14ac:dyDescent="0.3">
      <c r="A7" s="143" t="s">
        <v>3</v>
      </c>
      <c r="B7" s="143"/>
      <c r="C7" s="143"/>
      <c r="D7" s="143"/>
      <c r="E7" s="143"/>
      <c r="F7" s="143"/>
      <c r="G7" s="143"/>
      <c r="H7" s="143"/>
      <c r="I7" s="143"/>
      <c r="J7" s="143"/>
      <c r="K7" s="143"/>
      <c r="L7" s="143"/>
    </row>
    <row r="9" spans="1:12" ht="15.95" customHeight="1" x14ac:dyDescent="0.25">
      <c r="A9" s="142" t="s">
        <v>414</v>
      </c>
      <c r="B9" s="142"/>
      <c r="C9" s="142"/>
      <c r="D9" s="142"/>
      <c r="E9" s="142"/>
      <c r="F9" s="142"/>
      <c r="G9" s="142"/>
      <c r="H9" s="142"/>
      <c r="I9" s="142"/>
      <c r="J9" s="142"/>
      <c r="K9" s="142"/>
      <c r="L9" s="142"/>
    </row>
    <row r="10" spans="1:12" ht="15.95" customHeight="1" x14ac:dyDescent="0.25">
      <c r="A10" s="140" t="s">
        <v>4</v>
      </c>
      <c r="B10" s="140"/>
      <c r="C10" s="140"/>
      <c r="D10" s="140"/>
      <c r="E10" s="140"/>
      <c r="F10" s="140"/>
      <c r="G10" s="140"/>
      <c r="H10" s="140"/>
      <c r="I10" s="140"/>
      <c r="J10" s="140"/>
      <c r="K10" s="140"/>
      <c r="L10" s="140"/>
    </row>
    <row r="12" spans="1:12" ht="15.95" customHeight="1" x14ac:dyDescent="0.25">
      <c r="A12" s="142" t="s">
        <v>469</v>
      </c>
      <c r="B12" s="142"/>
      <c r="C12" s="142"/>
      <c r="D12" s="142"/>
      <c r="E12" s="142"/>
      <c r="F12" s="142"/>
      <c r="G12" s="142"/>
      <c r="H12" s="142"/>
      <c r="I12" s="142"/>
      <c r="J12" s="142"/>
      <c r="K12" s="142"/>
      <c r="L12" s="142"/>
    </row>
    <row r="13" spans="1:12" ht="15.95" customHeight="1" x14ac:dyDescent="0.25">
      <c r="A13" s="140" t="s">
        <v>5</v>
      </c>
      <c r="B13" s="140"/>
      <c r="C13" s="140"/>
      <c r="D13" s="140"/>
      <c r="E13" s="140"/>
      <c r="F13" s="140"/>
      <c r="G13" s="140"/>
      <c r="H13" s="140"/>
      <c r="I13" s="140"/>
      <c r="J13" s="140"/>
      <c r="K13" s="140"/>
      <c r="L13" s="140"/>
    </row>
    <row r="15" spans="1:12" ht="15.95" customHeight="1" x14ac:dyDescent="0.25">
      <c r="A15" s="139" t="s">
        <v>6</v>
      </c>
      <c r="B15" s="139"/>
      <c r="C15" s="139"/>
      <c r="D15" s="139"/>
      <c r="E15" s="139"/>
      <c r="F15" s="139"/>
      <c r="G15" s="139"/>
      <c r="H15" s="139"/>
      <c r="I15" s="139"/>
      <c r="J15" s="139"/>
      <c r="K15" s="139"/>
      <c r="L15" s="139"/>
    </row>
    <row r="16" spans="1:12" ht="15.95" customHeight="1" x14ac:dyDescent="0.25">
      <c r="A16" s="140" t="s">
        <v>7</v>
      </c>
      <c r="B16" s="140"/>
      <c r="C16" s="140"/>
      <c r="D16" s="140"/>
      <c r="E16" s="140"/>
      <c r="F16" s="140"/>
      <c r="G16" s="140"/>
      <c r="H16" s="140"/>
      <c r="I16" s="140"/>
      <c r="J16" s="140"/>
      <c r="K16" s="140"/>
      <c r="L16" s="140"/>
    </row>
    <row r="18" spans="1:13" ht="18.95" customHeight="1" x14ac:dyDescent="0.3">
      <c r="A18" s="147" t="s">
        <v>415</v>
      </c>
      <c r="B18" s="147"/>
      <c r="C18" s="147"/>
      <c r="D18" s="147"/>
      <c r="E18" s="147"/>
      <c r="F18" s="147"/>
      <c r="G18" s="147"/>
      <c r="H18" s="147"/>
      <c r="I18" s="147"/>
      <c r="J18" s="147"/>
      <c r="K18" s="147"/>
      <c r="L18" s="147"/>
    </row>
    <row r="20" spans="1:13" ht="48" customHeight="1" x14ac:dyDescent="0.25">
      <c r="A20" s="286" t="s">
        <v>416</v>
      </c>
      <c r="B20" s="286"/>
      <c r="C20" s="286"/>
      <c r="D20" s="286"/>
      <c r="E20" s="286"/>
      <c r="F20" s="286"/>
      <c r="G20" s="287" t="s">
        <v>6</v>
      </c>
      <c r="H20" s="287"/>
      <c r="I20" s="287"/>
      <c r="J20" s="287"/>
      <c r="K20" s="287"/>
      <c r="L20" s="287"/>
      <c r="M20" s="8" t="s">
        <v>148</v>
      </c>
    </row>
    <row r="21" spans="1:13" ht="15.95" customHeight="1" x14ac:dyDescent="0.25">
      <c r="A21" s="286" t="s">
        <v>417</v>
      </c>
      <c r="B21" s="286"/>
      <c r="C21" s="286"/>
      <c r="D21" s="286"/>
      <c r="E21" s="286"/>
      <c r="F21" s="286"/>
      <c r="G21" s="288" t="s">
        <v>491</v>
      </c>
      <c r="H21" s="288"/>
      <c r="I21" s="288"/>
      <c r="J21" s="288"/>
      <c r="K21" s="288"/>
      <c r="L21" s="288"/>
    </row>
    <row r="22" spans="1:13" ht="15.95" customHeight="1" x14ac:dyDescent="0.25">
      <c r="A22" s="286" t="s">
        <v>418</v>
      </c>
      <c r="B22" s="286"/>
      <c r="C22" s="286"/>
      <c r="D22" s="286"/>
      <c r="E22" s="286"/>
      <c r="F22" s="286"/>
      <c r="G22" s="287" t="s">
        <v>473</v>
      </c>
      <c r="H22" s="287"/>
      <c r="I22" s="287"/>
      <c r="J22" s="287"/>
      <c r="K22" s="287"/>
      <c r="L22" s="287"/>
    </row>
    <row r="23" spans="1:13" ht="15.95" customHeight="1" x14ac:dyDescent="0.25">
      <c r="A23" s="286" t="s">
        <v>419</v>
      </c>
      <c r="B23" s="286"/>
      <c r="C23" s="286"/>
      <c r="D23" s="286"/>
      <c r="E23" s="286"/>
      <c r="F23" s="286"/>
      <c r="G23" s="288" t="s">
        <v>504</v>
      </c>
      <c r="H23" s="288"/>
      <c r="I23" s="288"/>
      <c r="J23" s="288"/>
      <c r="K23" s="288"/>
      <c r="L23" s="288"/>
    </row>
    <row r="24" spans="1:13" ht="15.95" customHeight="1" x14ac:dyDescent="0.25">
      <c r="A24" s="286" t="s">
        <v>420</v>
      </c>
      <c r="B24" s="286"/>
      <c r="C24" s="286"/>
      <c r="D24" s="286"/>
      <c r="E24" s="286"/>
      <c r="F24" s="286"/>
      <c r="G24" s="290">
        <v>2025</v>
      </c>
      <c r="H24" s="290"/>
      <c r="I24" s="290"/>
      <c r="J24" s="290"/>
      <c r="K24" s="290"/>
      <c r="L24" s="290"/>
    </row>
    <row r="25" spans="1:13" ht="15.95" customHeight="1" x14ac:dyDescent="0.25">
      <c r="A25" s="286" t="s">
        <v>421</v>
      </c>
      <c r="B25" s="286"/>
      <c r="C25" s="286"/>
      <c r="D25" s="286"/>
      <c r="E25" s="286"/>
      <c r="F25" s="286"/>
      <c r="G25" s="288" t="str">
        <f>'3.3 паспорт описание '!C30</f>
        <v>Н</v>
      </c>
      <c r="H25" s="288"/>
      <c r="I25" s="288"/>
      <c r="J25" s="288"/>
      <c r="K25" s="288"/>
      <c r="L25" s="288"/>
    </row>
    <row r="26" spans="1:13" ht="15.95" customHeight="1" x14ac:dyDescent="0.25">
      <c r="A26" s="286" t="s">
        <v>422</v>
      </c>
      <c r="B26" s="286"/>
      <c r="C26" s="286"/>
      <c r="D26" s="286"/>
      <c r="E26" s="286"/>
      <c r="F26" s="286"/>
      <c r="G26" s="289">
        <v>40.167853399999998</v>
      </c>
      <c r="H26" s="289"/>
      <c r="I26" s="289"/>
      <c r="J26" s="289"/>
      <c r="K26" s="289"/>
      <c r="L26" s="289"/>
    </row>
    <row r="27" spans="1:13" ht="15.95" customHeight="1" x14ac:dyDescent="0.25">
      <c r="A27" s="286" t="s">
        <v>423</v>
      </c>
      <c r="B27" s="286"/>
      <c r="C27" s="286"/>
      <c r="D27" s="286"/>
      <c r="E27" s="286"/>
      <c r="F27" s="286"/>
      <c r="G27" s="287" t="s">
        <v>505</v>
      </c>
      <c r="H27" s="287"/>
      <c r="I27" s="287"/>
      <c r="J27" s="287"/>
      <c r="K27" s="287"/>
      <c r="L27" s="287"/>
    </row>
    <row r="28" spans="1:13" ht="15.95" customHeight="1" x14ac:dyDescent="0.25">
      <c r="A28" s="286" t="s">
        <v>424</v>
      </c>
      <c r="B28" s="286"/>
      <c r="C28" s="286"/>
      <c r="D28" s="286"/>
      <c r="E28" s="286"/>
      <c r="F28" s="286"/>
      <c r="G28" s="293">
        <v>40.167999999999999</v>
      </c>
      <c r="H28" s="293"/>
      <c r="I28" s="293"/>
      <c r="J28" s="293"/>
      <c r="K28" s="293"/>
      <c r="L28" s="293"/>
    </row>
    <row r="29" spans="1:13" ht="29.1" customHeight="1" x14ac:dyDescent="0.25">
      <c r="A29" s="291" t="s">
        <v>425</v>
      </c>
      <c r="B29" s="291"/>
      <c r="C29" s="291"/>
      <c r="D29" s="291"/>
      <c r="E29" s="291"/>
      <c r="F29" s="291"/>
      <c r="G29" s="292" t="s">
        <v>445</v>
      </c>
      <c r="H29" s="292"/>
      <c r="I29" s="292"/>
      <c r="J29" s="292"/>
      <c r="K29" s="292"/>
      <c r="L29" s="292"/>
    </row>
    <row r="30" spans="1:13" ht="15.95" customHeight="1" x14ac:dyDescent="0.25">
      <c r="A30" s="286" t="s">
        <v>426</v>
      </c>
      <c r="B30" s="286"/>
      <c r="C30" s="286"/>
      <c r="D30" s="286"/>
      <c r="E30" s="286"/>
      <c r="F30" s="286"/>
      <c r="G30" s="292" t="s">
        <v>445</v>
      </c>
      <c r="H30" s="292"/>
      <c r="I30" s="292"/>
      <c r="J30" s="292"/>
      <c r="K30" s="292"/>
      <c r="L30" s="292"/>
    </row>
    <row r="31" spans="1:13" ht="32.1" customHeight="1" x14ac:dyDescent="0.25">
      <c r="A31" s="291" t="s">
        <v>427</v>
      </c>
      <c r="B31" s="291"/>
      <c r="C31" s="291"/>
      <c r="D31" s="291"/>
      <c r="E31" s="291"/>
      <c r="F31" s="291"/>
      <c r="G31" s="292" t="s">
        <v>445</v>
      </c>
      <c r="H31" s="292"/>
      <c r="I31" s="292"/>
      <c r="J31" s="292"/>
      <c r="K31" s="292"/>
      <c r="L31" s="292"/>
    </row>
    <row r="32" spans="1:13" ht="15.95" customHeight="1" x14ac:dyDescent="0.25">
      <c r="A32" s="286" t="s">
        <v>428</v>
      </c>
      <c r="B32" s="286"/>
      <c r="C32" s="286"/>
      <c r="D32" s="286"/>
      <c r="E32" s="286"/>
      <c r="F32" s="286"/>
      <c r="G32" s="292" t="s">
        <v>445</v>
      </c>
      <c r="H32" s="292"/>
      <c r="I32" s="292"/>
      <c r="J32" s="292"/>
      <c r="K32" s="292"/>
      <c r="L32" s="292"/>
    </row>
    <row r="33" spans="1:12" ht="15.95" customHeight="1" x14ac:dyDescent="0.25">
      <c r="A33" s="286" t="s">
        <v>429</v>
      </c>
      <c r="B33" s="286"/>
      <c r="C33" s="286"/>
      <c r="D33" s="286"/>
      <c r="E33" s="286"/>
      <c r="F33" s="286"/>
      <c r="G33" s="292" t="s">
        <v>445</v>
      </c>
      <c r="H33" s="292"/>
      <c r="I33" s="292"/>
      <c r="J33" s="292"/>
      <c r="K33" s="292"/>
      <c r="L33" s="292"/>
    </row>
    <row r="34" spans="1:12" ht="15.95" customHeight="1" x14ac:dyDescent="0.25">
      <c r="A34" s="286" t="s">
        <v>430</v>
      </c>
      <c r="B34" s="286"/>
      <c r="C34" s="286"/>
      <c r="D34" s="286"/>
      <c r="E34" s="286"/>
      <c r="F34" s="286"/>
      <c r="G34" s="292" t="s">
        <v>445</v>
      </c>
      <c r="H34" s="292"/>
      <c r="I34" s="292"/>
      <c r="J34" s="292"/>
      <c r="K34" s="292"/>
      <c r="L34" s="292"/>
    </row>
    <row r="35" spans="1:12" ht="15.95" customHeight="1" x14ac:dyDescent="0.25">
      <c r="A35" s="286" t="s">
        <v>431</v>
      </c>
      <c r="B35" s="286"/>
      <c r="C35" s="286"/>
      <c r="D35" s="286"/>
      <c r="E35" s="286"/>
      <c r="F35" s="286"/>
      <c r="G35" s="292" t="s">
        <v>445</v>
      </c>
      <c r="H35" s="292"/>
      <c r="I35" s="292"/>
      <c r="J35" s="292"/>
      <c r="K35" s="292"/>
      <c r="L35" s="292"/>
    </row>
    <row r="36" spans="1:12" ht="32.1" customHeight="1" x14ac:dyDescent="0.25">
      <c r="A36" s="291" t="s">
        <v>427</v>
      </c>
      <c r="B36" s="291"/>
      <c r="C36" s="291"/>
      <c r="D36" s="291"/>
      <c r="E36" s="291"/>
      <c r="F36" s="291"/>
      <c r="G36" s="292" t="s">
        <v>445</v>
      </c>
      <c r="H36" s="292"/>
      <c r="I36" s="292"/>
      <c r="J36" s="292"/>
      <c r="K36" s="292"/>
      <c r="L36" s="292"/>
    </row>
    <row r="37" spans="1:12" ht="15.95" customHeight="1" x14ac:dyDescent="0.25">
      <c r="A37" s="286" t="s">
        <v>432</v>
      </c>
      <c r="B37" s="286"/>
      <c r="C37" s="286"/>
      <c r="D37" s="286"/>
      <c r="E37" s="286"/>
      <c r="F37" s="286"/>
      <c r="G37" s="292" t="s">
        <v>445</v>
      </c>
      <c r="H37" s="292"/>
      <c r="I37" s="292"/>
      <c r="J37" s="292"/>
      <c r="K37" s="292"/>
      <c r="L37" s="292"/>
    </row>
    <row r="38" spans="1:12" ht="15.95" customHeight="1" x14ac:dyDescent="0.25">
      <c r="A38" s="286" t="s">
        <v>429</v>
      </c>
      <c r="B38" s="286"/>
      <c r="C38" s="286"/>
      <c r="D38" s="286"/>
      <c r="E38" s="286"/>
      <c r="F38" s="286"/>
      <c r="G38" s="292" t="s">
        <v>445</v>
      </c>
      <c r="H38" s="292"/>
      <c r="I38" s="292"/>
      <c r="J38" s="292"/>
      <c r="K38" s="292"/>
      <c r="L38" s="292"/>
    </row>
    <row r="39" spans="1:12" ht="15.95" customHeight="1" x14ac:dyDescent="0.25">
      <c r="A39" s="286" t="s">
        <v>430</v>
      </c>
      <c r="B39" s="286"/>
      <c r="C39" s="286"/>
      <c r="D39" s="286"/>
      <c r="E39" s="286"/>
      <c r="F39" s="286"/>
      <c r="G39" s="292" t="s">
        <v>445</v>
      </c>
      <c r="H39" s="292"/>
      <c r="I39" s="292"/>
      <c r="J39" s="292"/>
      <c r="K39" s="292"/>
      <c r="L39" s="292"/>
    </row>
    <row r="40" spans="1:12" ht="15.95" customHeight="1" x14ac:dyDescent="0.25">
      <c r="A40" s="286" t="s">
        <v>431</v>
      </c>
      <c r="B40" s="286"/>
      <c r="C40" s="286"/>
      <c r="D40" s="286"/>
      <c r="E40" s="286"/>
      <c r="F40" s="286"/>
      <c r="G40" s="292" t="s">
        <v>445</v>
      </c>
      <c r="H40" s="292"/>
      <c r="I40" s="292"/>
      <c r="J40" s="292"/>
      <c r="K40" s="292"/>
      <c r="L40" s="292"/>
    </row>
    <row r="41" spans="1:12" ht="29.1" customHeight="1" x14ac:dyDescent="0.25">
      <c r="A41" s="291" t="s">
        <v>433</v>
      </c>
      <c r="B41" s="291"/>
      <c r="C41" s="291"/>
      <c r="D41" s="291"/>
      <c r="E41" s="291"/>
      <c r="F41" s="291"/>
      <c r="G41" s="292" t="s">
        <v>445</v>
      </c>
      <c r="H41" s="292"/>
      <c r="I41" s="292"/>
      <c r="J41" s="292"/>
      <c r="K41" s="292"/>
      <c r="L41" s="292"/>
    </row>
    <row r="42" spans="1:12" ht="15.95" customHeight="1" x14ac:dyDescent="0.25">
      <c r="A42" s="286" t="s">
        <v>426</v>
      </c>
      <c r="B42" s="286"/>
      <c r="C42" s="286"/>
      <c r="D42" s="286"/>
      <c r="E42" s="286"/>
      <c r="F42" s="286"/>
      <c r="G42" s="292" t="s">
        <v>445</v>
      </c>
      <c r="H42" s="292"/>
      <c r="I42" s="292"/>
      <c r="J42" s="292"/>
      <c r="K42" s="292"/>
      <c r="L42" s="292"/>
    </row>
    <row r="43" spans="1:12" ht="15.95" customHeight="1" x14ac:dyDescent="0.25">
      <c r="A43" s="286" t="s">
        <v>434</v>
      </c>
      <c r="B43" s="286"/>
      <c r="C43" s="286"/>
      <c r="D43" s="286"/>
      <c r="E43" s="286"/>
      <c r="F43" s="286"/>
      <c r="G43" s="292" t="s">
        <v>445</v>
      </c>
      <c r="H43" s="292"/>
      <c r="I43" s="292"/>
      <c r="J43" s="292"/>
      <c r="K43" s="292"/>
      <c r="L43" s="292"/>
    </row>
    <row r="44" spans="1:12" ht="15.95" customHeight="1" x14ac:dyDescent="0.25">
      <c r="A44" s="286" t="s">
        <v>435</v>
      </c>
      <c r="B44" s="286"/>
      <c r="C44" s="286"/>
      <c r="D44" s="286"/>
      <c r="E44" s="286"/>
      <c r="F44" s="286"/>
      <c r="G44" s="292" t="s">
        <v>445</v>
      </c>
      <c r="H44" s="292"/>
      <c r="I44" s="292"/>
      <c r="J44" s="292"/>
      <c r="K44" s="292"/>
      <c r="L44" s="292"/>
    </row>
    <row r="45" spans="1:12" ht="15.95" customHeight="1" x14ac:dyDescent="0.25">
      <c r="A45" s="286" t="s">
        <v>436</v>
      </c>
      <c r="B45" s="286"/>
      <c r="C45" s="286"/>
      <c r="D45" s="286"/>
      <c r="E45" s="286"/>
      <c r="F45" s="286"/>
      <c r="G45" s="292" t="s">
        <v>445</v>
      </c>
      <c r="H45" s="292"/>
      <c r="I45" s="292"/>
      <c r="J45" s="292"/>
      <c r="K45" s="292"/>
      <c r="L45" s="292"/>
    </row>
    <row r="46" spans="1:12" ht="15.95" customHeight="1" x14ac:dyDescent="0.25">
      <c r="A46" s="291" t="s">
        <v>437</v>
      </c>
      <c r="B46" s="291"/>
      <c r="C46" s="291"/>
      <c r="D46" s="291"/>
      <c r="E46" s="291"/>
      <c r="F46" s="291"/>
      <c r="G46" s="292" t="s">
        <v>445</v>
      </c>
      <c r="H46" s="292"/>
      <c r="I46" s="292"/>
      <c r="J46" s="292"/>
      <c r="K46" s="292"/>
      <c r="L46" s="292"/>
    </row>
    <row r="47" spans="1:12" ht="15.95" customHeight="1" x14ac:dyDescent="0.25">
      <c r="A47" s="291" t="s">
        <v>438</v>
      </c>
      <c r="B47" s="291"/>
      <c r="C47" s="291"/>
      <c r="D47" s="291"/>
      <c r="E47" s="291"/>
      <c r="F47" s="291"/>
      <c r="G47" s="292" t="s">
        <v>445</v>
      </c>
      <c r="H47" s="292"/>
      <c r="I47" s="292"/>
      <c r="J47" s="292"/>
      <c r="K47" s="292"/>
      <c r="L47" s="292"/>
    </row>
    <row r="48" spans="1:12" ht="15.95" customHeight="1" x14ac:dyDescent="0.25">
      <c r="A48" s="291" t="s">
        <v>439</v>
      </c>
      <c r="B48" s="291"/>
      <c r="C48" s="291"/>
      <c r="D48" s="291"/>
      <c r="E48" s="291"/>
      <c r="F48" s="291"/>
      <c r="G48" s="292" t="s">
        <v>445</v>
      </c>
      <c r="H48" s="292"/>
      <c r="I48" s="292"/>
      <c r="J48" s="292"/>
      <c r="K48" s="292"/>
      <c r="L48" s="292"/>
    </row>
    <row r="49" spans="1:12" ht="15.95" customHeight="1" x14ac:dyDescent="0.25">
      <c r="A49" s="291" t="s">
        <v>440</v>
      </c>
      <c r="B49" s="291"/>
      <c r="C49" s="291"/>
      <c r="D49" s="291"/>
      <c r="E49" s="291"/>
      <c r="F49" s="291"/>
      <c r="G49" s="292" t="s">
        <v>445</v>
      </c>
      <c r="H49" s="292"/>
      <c r="I49" s="292"/>
      <c r="J49" s="292"/>
      <c r="K49" s="292"/>
      <c r="L49" s="292"/>
    </row>
    <row r="50" spans="1:12" ht="15.95" customHeight="1" x14ac:dyDescent="0.25">
      <c r="A50" s="291" t="s">
        <v>441</v>
      </c>
      <c r="B50" s="291"/>
      <c r="C50" s="291"/>
      <c r="D50" s="291"/>
      <c r="E50" s="291"/>
      <c r="F50" s="291"/>
      <c r="G50" s="292" t="s">
        <v>445</v>
      </c>
      <c r="H50" s="292"/>
      <c r="I50" s="292"/>
      <c r="J50" s="292"/>
      <c r="K50" s="292"/>
      <c r="L50" s="292"/>
    </row>
    <row r="51" spans="1:12" ht="15.95" customHeight="1" x14ac:dyDescent="0.25">
      <c r="A51" s="294" t="s">
        <v>442</v>
      </c>
      <c r="B51" s="294"/>
      <c r="C51" s="294"/>
      <c r="D51" s="294"/>
      <c r="E51" s="294"/>
      <c r="F51" s="294"/>
      <c r="G51" s="292" t="s">
        <v>492</v>
      </c>
      <c r="H51" s="292"/>
      <c r="I51" s="292"/>
      <c r="J51" s="292"/>
      <c r="K51" s="292"/>
      <c r="L51" s="292"/>
    </row>
    <row r="52" spans="1:12" ht="15.95" customHeight="1" x14ac:dyDescent="0.25">
      <c r="A52" s="296" t="s">
        <v>443</v>
      </c>
      <c r="B52" s="296"/>
      <c r="C52" s="296"/>
      <c r="D52" s="296"/>
      <c r="E52" s="296"/>
      <c r="F52" s="296"/>
      <c r="G52" s="292" t="s">
        <v>445</v>
      </c>
      <c r="H52" s="292"/>
      <c r="I52" s="292"/>
      <c r="J52" s="292"/>
      <c r="K52" s="292"/>
      <c r="L52" s="292"/>
    </row>
    <row r="53" spans="1:12" ht="15.95" customHeight="1" x14ac:dyDescent="0.25">
      <c r="A53" s="296" t="s">
        <v>444</v>
      </c>
      <c r="B53" s="296"/>
      <c r="C53" s="296"/>
      <c r="D53" s="296"/>
      <c r="E53" s="296"/>
      <c r="F53" s="296"/>
      <c r="G53" s="292" t="s">
        <v>445</v>
      </c>
      <c r="H53" s="292"/>
      <c r="I53" s="292"/>
      <c r="J53" s="292"/>
      <c r="K53" s="292"/>
      <c r="L53" s="292"/>
    </row>
    <row r="54" spans="1:12" ht="32.1" customHeight="1" x14ac:dyDescent="0.25">
      <c r="A54" s="296" t="s">
        <v>446</v>
      </c>
      <c r="B54" s="296"/>
      <c r="C54" s="296"/>
      <c r="D54" s="296"/>
      <c r="E54" s="296"/>
      <c r="F54" s="296"/>
      <c r="G54" s="292" t="s">
        <v>445</v>
      </c>
      <c r="H54" s="292"/>
      <c r="I54" s="292"/>
      <c r="J54" s="292"/>
      <c r="K54" s="292"/>
      <c r="L54" s="292"/>
    </row>
    <row r="55" spans="1:12" ht="15.95" customHeight="1" x14ac:dyDescent="0.25">
      <c r="A55" s="295" t="s">
        <v>447</v>
      </c>
      <c r="B55" s="295"/>
      <c r="C55" s="295"/>
      <c r="D55" s="295"/>
      <c r="E55" s="295"/>
      <c r="F55" s="295"/>
      <c r="G55" s="292" t="s">
        <v>445</v>
      </c>
      <c r="H55" s="292"/>
      <c r="I55" s="292"/>
      <c r="J55" s="292"/>
      <c r="K55" s="292"/>
      <c r="L55" s="292"/>
    </row>
    <row r="56" spans="1:12" ht="29.1" customHeight="1" x14ac:dyDescent="0.25">
      <c r="A56" s="286" t="s">
        <v>448</v>
      </c>
      <c r="B56" s="286"/>
      <c r="C56" s="286"/>
      <c r="D56" s="286"/>
      <c r="E56" s="286"/>
      <c r="F56" s="286"/>
      <c r="G56" s="292" t="s">
        <v>445</v>
      </c>
      <c r="H56" s="292"/>
      <c r="I56" s="292"/>
      <c r="J56" s="292"/>
      <c r="K56" s="292"/>
      <c r="L56" s="292"/>
    </row>
    <row r="57" spans="1:12" ht="29.1" customHeight="1" x14ac:dyDescent="0.25">
      <c r="A57" s="291" t="s">
        <v>449</v>
      </c>
      <c r="B57" s="291"/>
      <c r="C57" s="291"/>
      <c r="D57" s="291"/>
      <c r="E57" s="291"/>
      <c r="F57" s="291"/>
      <c r="G57" s="292" t="s">
        <v>445</v>
      </c>
      <c r="H57" s="292"/>
      <c r="I57" s="292"/>
      <c r="J57" s="292"/>
      <c r="K57" s="292"/>
      <c r="L57" s="292"/>
    </row>
    <row r="58" spans="1:12" ht="15.95" customHeight="1" x14ac:dyDescent="0.25">
      <c r="A58" s="286" t="s">
        <v>426</v>
      </c>
      <c r="B58" s="286"/>
      <c r="C58" s="286"/>
      <c r="D58" s="286"/>
      <c r="E58" s="286"/>
      <c r="F58" s="286"/>
      <c r="G58" s="292" t="s">
        <v>445</v>
      </c>
      <c r="H58" s="292"/>
      <c r="I58" s="292"/>
      <c r="J58" s="292"/>
      <c r="K58" s="292"/>
      <c r="L58" s="292"/>
    </row>
    <row r="59" spans="1:12" ht="15.95" customHeight="1" x14ac:dyDescent="0.25">
      <c r="A59" s="286" t="s">
        <v>450</v>
      </c>
      <c r="B59" s="286"/>
      <c r="C59" s="286"/>
      <c r="D59" s="286"/>
      <c r="E59" s="286"/>
      <c r="F59" s="286"/>
      <c r="G59" s="292" t="s">
        <v>445</v>
      </c>
      <c r="H59" s="292"/>
      <c r="I59" s="292"/>
      <c r="J59" s="292"/>
      <c r="K59" s="292"/>
      <c r="L59" s="292"/>
    </row>
    <row r="60" spans="1:12" ht="15.95" customHeight="1" x14ac:dyDescent="0.25">
      <c r="A60" s="286" t="s">
        <v>451</v>
      </c>
      <c r="B60" s="286"/>
      <c r="C60" s="286"/>
      <c r="D60" s="286"/>
      <c r="E60" s="286"/>
      <c r="F60" s="286"/>
      <c r="G60" s="292" t="s">
        <v>445</v>
      </c>
      <c r="H60" s="292"/>
      <c r="I60" s="292"/>
      <c r="J60" s="292"/>
      <c r="K60" s="292"/>
      <c r="L60" s="292"/>
    </row>
    <row r="61" spans="1:12" ht="15.95" customHeight="1" x14ac:dyDescent="0.25">
      <c r="A61" s="291" t="s">
        <v>452</v>
      </c>
      <c r="B61" s="291"/>
      <c r="C61" s="291"/>
      <c r="D61" s="291"/>
      <c r="E61" s="291"/>
      <c r="F61" s="291"/>
      <c r="G61" s="292" t="s">
        <v>445</v>
      </c>
      <c r="H61" s="292"/>
      <c r="I61" s="292"/>
      <c r="J61" s="292"/>
      <c r="K61" s="292"/>
      <c r="L61" s="292"/>
    </row>
    <row r="62" spans="1:12" ht="15.95" customHeight="1" x14ac:dyDescent="0.25">
      <c r="A62" s="291" t="s">
        <v>453</v>
      </c>
      <c r="B62" s="291"/>
      <c r="C62" s="291"/>
      <c r="D62" s="291"/>
      <c r="E62" s="291"/>
      <c r="F62" s="291"/>
      <c r="G62" s="292" t="s">
        <v>445</v>
      </c>
      <c r="H62" s="292"/>
      <c r="I62" s="292"/>
      <c r="J62" s="292"/>
      <c r="K62" s="292"/>
      <c r="L62" s="292"/>
    </row>
    <row r="63" spans="1:12" ht="15.95" customHeight="1" x14ac:dyDescent="0.25">
      <c r="A63" s="294" t="s">
        <v>454</v>
      </c>
      <c r="B63" s="294"/>
      <c r="C63" s="294"/>
      <c r="D63" s="294"/>
      <c r="E63" s="294"/>
      <c r="F63" s="294"/>
      <c r="G63" s="292" t="s">
        <v>445</v>
      </c>
      <c r="H63" s="292"/>
      <c r="I63" s="292"/>
      <c r="J63" s="292"/>
      <c r="K63" s="292"/>
      <c r="L63" s="292"/>
    </row>
    <row r="64" spans="1:12" ht="15.95" customHeight="1" x14ac:dyDescent="0.25">
      <c r="A64" s="296" t="s">
        <v>455</v>
      </c>
      <c r="B64" s="296"/>
      <c r="C64" s="296"/>
      <c r="D64" s="296"/>
      <c r="E64" s="296"/>
      <c r="F64" s="296"/>
      <c r="G64" s="292" t="s">
        <v>445</v>
      </c>
      <c r="H64" s="292"/>
      <c r="I64" s="292"/>
      <c r="J64" s="292"/>
      <c r="K64" s="292"/>
      <c r="L64" s="292"/>
    </row>
    <row r="65" spans="1:12" ht="15.95" customHeight="1" x14ac:dyDescent="0.25">
      <c r="A65" s="295" t="s">
        <v>456</v>
      </c>
      <c r="B65" s="295"/>
      <c r="C65" s="295"/>
      <c r="D65" s="295"/>
      <c r="E65" s="295"/>
      <c r="F65" s="295"/>
      <c r="G65" s="292" t="s">
        <v>445</v>
      </c>
      <c r="H65" s="292"/>
      <c r="I65" s="292"/>
      <c r="J65" s="292"/>
      <c r="K65" s="292"/>
      <c r="L65" s="292"/>
    </row>
    <row r="66" spans="1:12" ht="29.1" customHeight="1" x14ac:dyDescent="0.25">
      <c r="A66" s="291" t="s">
        <v>457</v>
      </c>
      <c r="B66" s="291"/>
      <c r="C66" s="291"/>
      <c r="D66" s="291"/>
      <c r="E66" s="291"/>
      <c r="F66" s="291"/>
      <c r="G66" s="287" t="s">
        <v>493</v>
      </c>
      <c r="H66" s="287"/>
      <c r="I66" s="287"/>
      <c r="J66" s="287"/>
      <c r="K66" s="287"/>
      <c r="L66" s="287"/>
    </row>
    <row r="67" spans="1:12" ht="29.1" customHeight="1" x14ac:dyDescent="0.25">
      <c r="A67" s="291" t="s">
        <v>458</v>
      </c>
      <c r="B67" s="291"/>
      <c r="C67" s="291"/>
      <c r="D67" s="291"/>
      <c r="E67" s="291"/>
      <c r="F67" s="291"/>
      <c r="G67" s="287" t="s">
        <v>459</v>
      </c>
      <c r="H67" s="287"/>
      <c r="I67" s="287"/>
      <c r="J67" s="287"/>
      <c r="K67" s="287"/>
      <c r="L67" s="287"/>
    </row>
    <row r="68" spans="1:12" ht="15" customHeight="1" x14ac:dyDescent="0.25">
      <c r="A68" s="294" t="s">
        <v>460</v>
      </c>
      <c r="B68" s="294"/>
      <c r="C68" s="294"/>
      <c r="D68" s="294"/>
      <c r="E68" s="294"/>
      <c r="F68" s="294"/>
      <c r="G68" s="287" t="s">
        <v>36</v>
      </c>
      <c r="H68" s="287"/>
      <c r="I68" s="287"/>
      <c r="J68" s="287"/>
      <c r="K68" s="287"/>
      <c r="L68" s="287"/>
    </row>
    <row r="69" spans="1:12" ht="15" customHeight="1" x14ac:dyDescent="0.25">
      <c r="A69" s="296" t="s">
        <v>461</v>
      </c>
      <c r="B69" s="296"/>
      <c r="C69" s="296"/>
      <c r="D69" s="296"/>
      <c r="E69" s="296"/>
      <c r="F69" s="296"/>
      <c r="G69" s="287"/>
      <c r="H69" s="287"/>
      <c r="I69" s="287"/>
      <c r="J69" s="287"/>
      <c r="K69" s="287"/>
      <c r="L69" s="287"/>
    </row>
    <row r="70" spans="1:12" ht="15" customHeight="1" x14ac:dyDescent="0.25">
      <c r="A70" s="296" t="s">
        <v>462</v>
      </c>
      <c r="B70" s="296"/>
      <c r="C70" s="296"/>
      <c r="D70" s="296"/>
      <c r="E70" s="296"/>
      <c r="F70" s="296"/>
      <c r="G70" s="287"/>
      <c r="H70" s="287"/>
      <c r="I70" s="287"/>
      <c r="J70" s="287"/>
      <c r="K70" s="287"/>
      <c r="L70" s="287"/>
    </row>
    <row r="71" spans="1:12" ht="15" customHeight="1" x14ac:dyDescent="0.25">
      <c r="A71" s="296" t="s">
        <v>463</v>
      </c>
      <c r="B71" s="296"/>
      <c r="C71" s="296"/>
      <c r="D71" s="296"/>
      <c r="E71" s="296"/>
      <c r="F71" s="296"/>
      <c r="G71" s="287"/>
      <c r="H71" s="287"/>
      <c r="I71" s="287"/>
      <c r="J71" s="287"/>
      <c r="K71" s="287"/>
      <c r="L71" s="287"/>
    </row>
    <row r="72" spans="1:12" ht="15" customHeight="1" x14ac:dyDescent="0.25">
      <c r="A72" s="295" t="s">
        <v>464</v>
      </c>
      <c r="B72" s="295"/>
      <c r="C72" s="295"/>
      <c r="D72" s="295"/>
      <c r="E72" s="295"/>
      <c r="F72" s="295"/>
      <c r="G72" s="287"/>
      <c r="H72" s="287"/>
      <c r="I72" s="287"/>
      <c r="J72" s="287"/>
      <c r="K72" s="287"/>
      <c r="L72" s="287"/>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1" workbookViewId="0">
      <selection activeCell="H22" sqref="H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42" t="s">
        <v>501</v>
      </c>
      <c r="C4" s="142"/>
      <c r="D4" s="142"/>
      <c r="E4" s="142"/>
      <c r="F4" s="142"/>
      <c r="G4" s="142"/>
      <c r="H4" s="142"/>
      <c r="I4" s="142"/>
      <c r="J4" s="142"/>
      <c r="K4" s="142"/>
      <c r="L4" s="142"/>
      <c r="M4" s="142"/>
      <c r="N4" s="142"/>
      <c r="O4" s="142"/>
      <c r="P4" s="142"/>
      <c r="Q4" s="142"/>
      <c r="R4" s="142"/>
      <c r="S4" s="142"/>
      <c r="T4" s="142"/>
    </row>
    <row r="6" spans="1:20" s="1" customFormat="1" ht="18.75"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x14ac:dyDescent="0.25">
      <c r="A8" s="142" t="s">
        <v>466</v>
      </c>
      <c r="B8" s="142"/>
      <c r="C8" s="142"/>
      <c r="D8" s="142"/>
      <c r="E8" s="142"/>
      <c r="F8" s="142"/>
      <c r="G8" s="142"/>
      <c r="H8" s="142"/>
      <c r="I8" s="142"/>
      <c r="J8" s="142"/>
      <c r="K8" s="142"/>
      <c r="L8" s="142"/>
      <c r="M8" s="142"/>
      <c r="N8" s="142"/>
      <c r="O8" s="142"/>
      <c r="P8" s="142"/>
      <c r="Q8" s="142"/>
      <c r="R8" s="142"/>
      <c r="S8" s="142"/>
      <c r="T8" s="142"/>
    </row>
    <row r="9" spans="1:20" s="1" customFormat="1"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x14ac:dyDescent="0.25">
      <c r="A11" s="142" t="s">
        <v>469</v>
      </c>
      <c r="B11" s="142"/>
      <c r="C11" s="142"/>
      <c r="D11" s="142"/>
      <c r="E11" s="142"/>
      <c r="F11" s="142"/>
      <c r="G11" s="142"/>
      <c r="H11" s="142"/>
      <c r="I11" s="142"/>
      <c r="J11" s="142"/>
      <c r="K11" s="142"/>
      <c r="L11" s="142"/>
      <c r="M11" s="142"/>
      <c r="N11" s="142"/>
      <c r="O11" s="142"/>
      <c r="P11" s="142"/>
      <c r="Q11" s="142"/>
      <c r="R11" s="142"/>
      <c r="S11" s="142"/>
      <c r="T11" s="142"/>
    </row>
    <row r="12" spans="1:20" s="1" customFormat="1"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x14ac:dyDescent="0.25">
      <c r="A14" s="139" t="s">
        <v>6</v>
      </c>
      <c r="B14" s="139"/>
      <c r="C14" s="139"/>
      <c r="D14" s="139"/>
      <c r="E14" s="139"/>
      <c r="F14" s="139"/>
      <c r="G14" s="139"/>
      <c r="H14" s="139"/>
      <c r="I14" s="139"/>
      <c r="J14" s="139"/>
      <c r="K14" s="139"/>
      <c r="L14" s="139"/>
      <c r="M14" s="139"/>
      <c r="N14" s="139"/>
      <c r="O14" s="139"/>
      <c r="P14" s="139"/>
      <c r="Q14" s="139"/>
      <c r="R14" s="139"/>
      <c r="S14" s="139"/>
      <c r="T14" s="139"/>
    </row>
    <row r="15" spans="1:20" s="1" customFormat="1" x14ac:dyDescent="0.25">
      <c r="A15" s="140" t="s">
        <v>7</v>
      </c>
      <c r="B15" s="140"/>
      <c r="C15" s="140"/>
      <c r="D15" s="140"/>
      <c r="E15" s="140"/>
      <c r="F15" s="140"/>
      <c r="G15" s="140"/>
      <c r="H15" s="140"/>
      <c r="I15" s="140"/>
      <c r="J15" s="140"/>
      <c r="K15" s="140"/>
      <c r="L15" s="140"/>
      <c r="M15" s="140"/>
      <c r="N15" s="140"/>
      <c r="O15" s="140"/>
      <c r="P15" s="140"/>
      <c r="Q15" s="140"/>
      <c r="R15" s="140"/>
      <c r="S15" s="140"/>
      <c r="T15" s="140"/>
    </row>
    <row r="16" spans="1:20" ht="18.75" x14ac:dyDescent="0.3">
      <c r="B16" s="147" t="s">
        <v>45</v>
      </c>
      <c r="C16" s="147"/>
      <c r="D16" s="147"/>
      <c r="E16" s="147"/>
      <c r="F16" s="147"/>
      <c r="G16" s="147"/>
      <c r="H16" s="147"/>
      <c r="I16" s="147"/>
      <c r="J16" s="147"/>
      <c r="K16" s="147"/>
      <c r="L16" s="147"/>
      <c r="M16" s="147"/>
      <c r="N16" s="147"/>
      <c r="O16" s="147"/>
      <c r="P16" s="147"/>
      <c r="Q16" s="147"/>
      <c r="R16" s="147"/>
      <c r="S16" s="147"/>
      <c r="T16" s="147"/>
    </row>
    <row r="18" spans="2:20" s="1" customFormat="1" x14ac:dyDescent="0.25">
      <c r="B18" s="144" t="s">
        <v>9</v>
      </c>
      <c r="C18" s="144" t="s">
        <v>46</v>
      </c>
      <c r="D18" s="144" t="s">
        <v>47</v>
      </c>
      <c r="E18" s="144" t="s">
        <v>48</v>
      </c>
      <c r="F18" s="144" t="s">
        <v>49</v>
      </c>
      <c r="G18" s="144" t="s">
        <v>50</v>
      </c>
      <c r="H18" s="144" t="s">
        <v>51</v>
      </c>
      <c r="I18" s="144" t="s">
        <v>52</v>
      </c>
      <c r="J18" s="144" t="s">
        <v>53</v>
      </c>
      <c r="K18" s="144" t="s">
        <v>54</v>
      </c>
      <c r="L18" s="144" t="s">
        <v>55</v>
      </c>
      <c r="M18" s="144" t="s">
        <v>56</v>
      </c>
      <c r="N18" s="144" t="s">
        <v>57</v>
      </c>
      <c r="O18" s="144" t="s">
        <v>58</v>
      </c>
      <c r="P18" s="144" t="s">
        <v>59</v>
      </c>
      <c r="Q18" s="144" t="s">
        <v>60</v>
      </c>
      <c r="R18" s="146" t="s">
        <v>61</v>
      </c>
      <c r="S18" s="146"/>
      <c r="T18" s="144" t="s">
        <v>62</v>
      </c>
    </row>
    <row r="19" spans="2:20" s="1" customFormat="1" ht="141.75" x14ac:dyDescent="0.25">
      <c r="B19" s="145"/>
      <c r="C19" s="145"/>
      <c r="D19" s="145"/>
      <c r="E19" s="145"/>
      <c r="F19" s="145"/>
      <c r="G19" s="145"/>
      <c r="H19" s="145"/>
      <c r="I19" s="145"/>
      <c r="J19" s="145"/>
      <c r="K19" s="145"/>
      <c r="L19" s="145"/>
      <c r="M19" s="145"/>
      <c r="N19" s="145"/>
      <c r="O19" s="145"/>
      <c r="P19" s="145"/>
      <c r="Q19" s="145"/>
      <c r="R19" s="6" t="s">
        <v>63</v>
      </c>
      <c r="S19" s="6" t="s">
        <v>64</v>
      </c>
      <c r="T19" s="14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topLeftCell="G1" workbookViewId="0">
      <selection activeCell="D16" sqref="D16"/>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2" t="s">
        <v>501</v>
      </c>
      <c r="C4" s="142"/>
      <c r="D4" s="142"/>
      <c r="E4" s="142"/>
      <c r="F4" s="142"/>
      <c r="G4" s="142"/>
      <c r="H4" s="142"/>
      <c r="I4" s="142"/>
      <c r="J4" s="142"/>
      <c r="K4" s="142"/>
      <c r="L4" s="142"/>
      <c r="M4" s="142"/>
      <c r="N4" s="142"/>
      <c r="O4" s="142"/>
      <c r="P4" s="142"/>
      <c r="Q4" s="142"/>
      <c r="R4" s="142"/>
      <c r="S4" s="142"/>
      <c r="T4" s="142"/>
    </row>
    <row r="6" spans="1:20" s="1" customFormat="1" ht="18.75"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75" x14ac:dyDescent="0.25">
      <c r="A8" s="142" t="s">
        <v>465</v>
      </c>
      <c r="B8" s="142"/>
      <c r="C8" s="142"/>
      <c r="D8" s="142"/>
      <c r="E8" s="142"/>
      <c r="F8" s="142"/>
      <c r="G8" s="142"/>
      <c r="H8" s="142"/>
      <c r="I8" s="142"/>
      <c r="J8" s="142"/>
      <c r="K8" s="142"/>
      <c r="L8" s="142"/>
      <c r="M8" s="142"/>
      <c r="N8" s="142"/>
      <c r="O8" s="142"/>
      <c r="P8" s="142"/>
      <c r="Q8" s="142"/>
      <c r="R8" s="142"/>
      <c r="S8" s="142"/>
      <c r="T8" s="142"/>
    </row>
    <row r="9" spans="1:20" s="1" customFormat="1" ht="15.75"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75" x14ac:dyDescent="0.25">
      <c r="A11" s="142" t="s">
        <v>469</v>
      </c>
      <c r="B11" s="142"/>
      <c r="C11" s="142"/>
      <c r="D11" s="142"/>
      <c r="E11" s="142"/>
      <c r="F11" s="142"/>
      <c r="G11" s="142"/>
      <c r="H11" s="142"/>
      <c r="I11" s="142"/>
      <c r="J11" s="142"/>
      <c r="K11" s="142"/>
      <c r="L11" s="142"/>
      <c r="M11" s="142"/>
      <c r="N11" s="142"/>
      <c r="O11" s="142"/>
      <c r="P11" s="142"/>
      <c r="Q11" s="142"/>
      <c r="R11" s="142"/>
      <c r="S11" s="142"/>
      <c r="T11" s="142"/>
    </row>
    <row r="12" spans="1:20" s="1" customFormat="1" ht="15.75"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x14ac:dyDescent="0.25">
      <c r="A14" s="139" t="s">
        <v>6</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40" t="s">
        <v>7</v>
      </c>
      <c r="B15" s="140"/>
      <c r="C15" s="140"/>
      <c r="D15" s="140"/>
      <c r="E15" s="140"/>
      <c r="F15" s="140"/>
      <c r="G15" s="140"/>
      <c r="H15" s="140"/>
      <c r="I15" s="140"/>
      <c r="J15" s="140"/>
      <c r="K15" s="140"/>
      <c r="L15" s="140"/>
      <c r="M15" s="140"/>
      <c r="N15" s="140"/>
      <c r="O15" s="140"/>
      <c r="P15" s="140"/>
      <c r="Q15" s="140"/>
      <c r="R15" s="140"/>
      <c r="S15" s="140"/>
      <c r="T15" s="140"/>
    </row>
    <row r="17" spans="1:20" s="9" customFormat="1" ht="18.75" x14ac:dyDescent="0.3">
      <c r="A17" s="141" t="s">
        <v>65</v>
      </c>
      <c r="B17" s="141"/>
      <c r="C17" s="141"/>
      <c r="D17" s="141"/>
      <c r="E17" s="141"/>
      <c r="F17" s="141"/>
      <c r="G17" s="141"/>
      <c r="H17" s="141"/>
      <c r="I17" s="141"/>
      <c r="J17" s="141"/>
      <c r="K17" s="141"/>
      <c r="L17" s="141"/>
      <c r="M17" s="141"/>
      <c r="N17" s="141"/>
      <c r="O17" s="141"/>
      <c r="P17" s="141"/>
      <c r="Q17" s="141"/>
      <c r="R17" s="141"/>
      <c r="S17" s="141"/>
      <c r="T17" s="141"/>
    </row>
    <row r="18" spans="1:20" s="1" customFormat="1" ht="15.75" x14ac:dyDescent="0.25"/>
    <row r="19" spans="1:20" s="1" customFormat="1" ht="15.75" x14ac:dyDescent="0.25">
      <c r="A19" s="144" t="s">
        <v>9</v>
      </c>
      <c r="B19" s="144" t="s">
        <v>66</v>
      </c>
      <c r="C19" s="144"/>
      <c r="D19" s="144" t="s">
        <v>67</v>
      </c>
      <c r="E19" s="144" t="s">
        <v>68</v>
      </c>
      <c r="F19" s="144"/>
      <c r="G19" s="144" t="s">
        <v>69</v>
      </c>
      <c r="H19" s="144"/>
      <c r="I19" s="144" t="s">
        <v>70</v>
      </c>
      <c r="J19" s="144"/>
      <c r="K19" s="144" t="s">
        <v>71</v>
      </c>
      <c r="L19" s="144" t="s">
        <v>72</v>
      </c>
      <c r="M19" s="144"/>
      <c r="N19" s="144" t="s">
        <v>73</v>
      </c>
      <c r="O19" s="144"/>
      <c r="P19" s="144" t="s">
        <v>74</v>
      </c>
      <c r="Q19" s="146" t="s">
        <v>75</v>
      </c>
      <c r="R19" s="146"/>
      <c r="S19" s="146" t="s">
        <v>76</v>
      </c>
      <c r="T19" s="146"/>
    </row>
    <row r="20" spans="1:20" s="1" customFormat="1" ht="94.5" x14ac:dyDescent="0.25">
      <c r="A20" s="148"/>
      <c r="B20" s="149"/>
      <c r="C20" s="150"/>
      <c r="D20" s="148"/>
      <c r="E20" s="149"/>
      <c r="F20" s="150"/>
      <c r="G20" s="149"/>
      <c r="H20" s="150"/>
      <c r="I20" s="149"/>
      <c r="J20" s="150"/>
      <c r="K20" s="145"/>
      <c r="L20" s="149"/>
      <c r="M20" s="150"/>
      <c r="N20" s="149"/>
      <c r="O20" s="150"/>
      <c r="P20" s="145"/>
      <c r="Q20" s="6" t="s">
        <v>77</v>
      </c>
      <c r="R20" s="6" t="s">
        <v>78</v>
      </c>
      <c r="S20" s="6" t="s">
        <v>79</v>
      </c>
      <c r="T20" s="6" t="s">
        <v>80</v>
      </c>
    </row>
    <row r="21" spans="1:20" s="1" customFormat="1" ht="15.75" x14ac:dyDescent="0.25">
      <c r="A21" s="145"/>
      <c r="B21" s="6" t="s">
        <v>81</v>
      </c>
      <c r="C21" s="6" t="s">
        <v>82</v>
      </c>
      <c r="D21" s="145"/>
      <c r="E21" s="6" t="s">
        <v>81</v>
      </c>
      <c r="F21" s="6" t="s">
        <v>82</v>
      </c>
      <c r="G21" s="6" t="s">
        <v>81</v>
      </c>
      <c r="H21" s="6" t="s">
        <v>82</v>
      </c>
      <c r="I21" s="6" t="s">
        <v>81</v>
      </c>
      <c r="J21" s="6" t="s">
        <v>82</v>
      </c>
      <c r="K21" s="6" t="s">
        <v>81</v>
      </c>
      <c r="L21" s="6" t="s">
        <v>81</v>
      </c>
      <c r="M21" s="6" t="s">
        <v>82</v>
      </c>
      <c r="N21" s="6" t="s">
        <v>81</v>
      </c>
      <c r="O21" s="6" t="s">
        <v>82</v>
      </c>
      <c r="P21" s="6" t="s">
        <v>81</v>
      </c>
      <c r="Q21" s="6" t="s">
        <v>81</v>
      </c>
      <c r="R21" s="6" t="s">
        <v>81</v>
      </c>
      <c r="S21" s="6" t="s">
        <v>81</v>
      </c>
      <c r="T21" s="6" t="s">
        <v>81</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63" x14ac:dyDescent="0.25">
      <c r="A23" s="4">
        <v>1</v>
      </c>
      <c r="B23" s="3" t="s">
        <v>83</v>
      </c>
      <c r="C23" s="3" t="s">
        <v>83</v>
      </c>
      <c r="D23" s="3" t="s">
        <v>84</v>
      </c>
      <c r="E23" s="3" t="s">
        <v>85</v>
      </c>
      <c r="F23" s="3" t="s">
        <v>86</v>
      </c>
      <c r="G23" s="3" t="s">
        <v>87</v>
      </c>
      <c r="H23" s="3" t="s">
        <v>88</v>
      </c>
      <c r="I23" s="11">
        <v>1983</v>
      </c>
      <c r="J23" s="3"/>
      <c r="K23" s="11">
        <v>1983</v>
      </c>
      <c r="L23" s="4">
        <v>110</v>
      </c>
      <c r="M23" s="4">
        <v>110</v>
      </c>
      <c r="N23" s="3"/>
      <c r="O23" s="3"/>
      <c r="P23" s="11">
        <v>2017</v>
      </c>
      <c r="Q23" s="65"/>
      <c r="R23" s="65"/>
      <c r="S23" s="3" t="s">
        <v>117</v>
      </c>
      <c r="T23" s="3" t="s">
        <v>467</v>
      </c>
    </row>
    <row r="24" spans="1:20" ht="63" x14ac:dyDescent="0.25">
      <c r="A24" s="4">
        <v>2</v>
      </c>
      <c r="B24" s="3" t="s">
        <v>83</v>
      </c>
      <c r="C24" s="3" t="s">
        <v>83</v>
      </c>
      <c r="D24" s="3" t="s">
        <v>84</v>
      </c>
      <c r="E24" s="3" t="s">
        <v>89</v>
      </c>
      <c r="F24" s="3" t="s">
        <v>86</v>
      </c>
      <c r="G24" s="3" t="s">
        <v>90</v>
      </c>
      <c r="H24" s="3" t="s">
        <v>91</v>
      </c>
      <c r="I24" s="11">
        <v>1983</v>
      </c>
      <c r="J24" s="3"/>
      <c r="K24" s="11">
        <v>1983</v>
      </c>
      <c r="L24" s="4">
        <v>110</v>
      </c>
      <c r="M24" s="4">
        <v>110</v>
      </c>
      <c r="N24" s="3"/>
      <c r="O24" s="3"/>
      <c r="P24" s="11">
        <v>2017</v>
      </c>
      <c r="Q24" s="65"/>
      <c r="R24" s="65"/>
      <c r="S24" s="63" t="s">
        <v>117</v>
      </c>
      <c r="T24" s="63" t="s">
        <v>467</v>
      </c>
    </row>
    <row r="25" spans="1:20" ht="63" x14ac:dyDescent="0.25">
      <c r="A25" s="4">
        <v>3</v>
      </c>
      <c r="B25" s="3" t="s">
        <v>83</v>
      </c>
      <c r="C25" s="3" t="s">
        <v>83</v>
      </c>
      <c r="D25" s="3" t="s">
        <v>84</v>
      </c>
      <c r="E25" s="3" t="s">
        <v>92</v>
      </c>
      <c r="F25" s="3" t="s">
        <v>86</v>
      </c>
      <c r="G25" s="3" t="s">
        <v>93</v>
      </c>
      <c r="H25" s="3" t="s">
        <v>94</v>
      </c>
      <c r="I25" s="11">
        <v>1983</v>
      </c>
      <c r="J25" s="3"/>
      <c r="K25" s="11">
        <v>1983</v>
      </c>
      <c r="L25" s="4">
        <v>110</v>
      </c>
      <c r="M25" s="4">
        <v>110</v>
      </c>
      <c r="N25" s="3"/>
      <c r="O25" s="3"/>
      <c r="P25" s="11">
        <v>2017</v>
      </c>
      <c r="Q25" s="65"/>
      <c r="R25" s="65"/>
      <c r="S25" s="63" t="s">
        <v>117</v>
      </c>
      <c r="T25" s="63" t="s">
        <v>467</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J27" sqref="J27"/>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42" t="s">
        <v>501</v>
      </c>
      <c r="C4" s="142"/>
      <c r="D4" s="142"/>
      <c r="E4" s="142"/>
      <c r="F4" s="142"/>
      <c r="G4" s="142"/>
      <c r="H4" s="142"/>
      <c r="I4" s="142"/>
      <c r="J4" s="142"/>
      <c r="K4" s="142"/>
      <c r="L4" s="142"/>
      <c r="M4" s="142"/>
      <c r="N4" s="142"/>
      <c r="O4" s="142"/>
      <c r="P4" s="142"/>
      <c r="Q4" s="142"/>
      <c r="R4" s="142"/>
      <c r="S4" s="142"/>
      <c r="T4" s="142"/>
    </row>
    <row r="6" spans="1:20" s="1" customFormat="1" ht="18.75" x14ac:dyDescent="0.3">
      <c r="A6" s="143" t="s">
        <v>3</v>
      </c>
      <c r="B6" s="143"/>
      <c r="C6" s="143"/>
      <c r="D6" s="143"/>
      <c r="E6" s="143"/>
      <c r="F6" s="143"/>
      <c r="G6" s="143"/>
      <c r="H6" s="143"/>
      <c r="I6" s="143"/>
      <c r="J6" s="143"/>
      <c r="K6" s="143"/>
      <c r="L6" s="143"/>
      <c r="M6" s="143"/>
      <c r="N6" s="143"/>
      <c r="O6" s="143"/>
      <c r="P6" s="143"/>
      <c r="Q6" s="143"/>
      <c r="R6" s="143"/>
      <c r="S6" s="143"/>
      <c r="T6" s="143"/>
    </row>
    <row r="8" spans="1:20" s="1" customFormat="1" ht="15.75" x14ac:dyDescent="0.25">
      <c r="A8" s="142" t="s">
        <v>465</v>
      </c>
      <c r="B8" s="142"/>
      <c r="C8" s="142"/>
      <c r="D8" s="142"/>
      <c r="E8" s="142"/>
      <c r="F8" s="142"/>
      <c r="G8" s="142"/>
      <c r="H8" s="142"/>
      <c r="I8" s="142"/>
      <c r="J8" s="142"/>
      <c r="K8" s="142"/>
      <c r="L8" s="142"/>
      <c r="M8" s="142"/>
      <c r="N8" s="142"/>
      <c r="O8" s="142"/>
      <c r="P8" s="142"/>
      <c r="Q8" s="142"/>
      <c r="R8" s="142"/>
      <c r="S8" s="142"/>
      <c r="T8" s="142"/>
    </row>
    <row r="9" spans="1:20" s="1" customFormat="1" ht="15.75" x14ac:dyDescent="0.25">
      <c r="A9" s="140" t="s">
        <v>4</v>
      </c>
      <c r="B9" s="140"/>
      <c r="C9" s="140"/>
      <c r="D9" s="140"/>
      <c r="E9" s="140"/>
      <c r="F9" s="140"/>
      <c r="G9" s="140"/>
      <c r="H9" s="140"/>
      <c r="I9" s="140"/>
      <c r="J9" s="140"/>
      <c r="K9" s="140"/>
      <c r="L9" s="140"/>
      <c r="M9" s="140"/>
      <c r="N9" s="140"/>
      <c r="O9" s="140"/>
      <c r="P9" s="140"/>
      <c r="Q9" s="140"/>
      <c r="R9" s="140"/>
      <c r="S9" s="140"/>
      <c r="T9" s="140"/>
    </row>
    <row r="11" spans="1:20" s="1" customFormat="1" ht="15.75" x14ac:dyDescent="0.25">
      <c r="A11" s="142" t="s">
        <v>469</v>
      </c>
      <c r="B11" s="142"/>
      <c r="C11" s="142"/>
      <c r="D11" s="142"/>
      <c r="E11" s="142"/>
      <c r="F11" s="142"/>
      <c r="G11" s="142"/>
      <c r="H11" s="142"/>
      <c r="I11" s="142"/>
      <c r="J11" s="142"/>
      <c r="K11" s="142"/>
      <c r="L11" s="142"/>
      <c r="M11" s="142"/>
      <c r="N11" s="142"/>
      <c r="O11" s="142"/>
      <c r="P11" s="142"/>
      <c r="Q11" s="142"/>
      <c r="R11" s="142"/>
      <c r="S11" s="142"/>
      <c r="T11" s="142"/>
    </row>
    <row r="12" spans="1:20" s="1" customFormat="1" ht="15.75" x14ac:dyDescent="0.25">
      <c r="A12" s="140" t="s">
        <v>5</v>
      </c>
      <c r="B12" s="140"/>
      <c r="C12" s="140"/>
      <c r="D12" s="140"/>
      <c r="E12" s="140"/>
      <c r="F12" s="140"/>
      <c r="G12" s="140"/>
      <c r="H12" s="140"/>
      <c r="I12" s="140"/>
      <c r="J12" s="140"/>
      <c r="K12" s="140"/>
      <c r="L12" s="140"/>
      <c r="M12" s="140"/>
      <c r="N12" s="140"/>
      <c r="O12" s="140"/>
      <c r="P12" s="140"/>
      <c r="Q12" s="140"/>
      <c r="R12" s="140"/>
      <c r="S12" s="140"/>
      <c r="T12" s="140"/>
    </row>
    <row r="14" spans="1:20" s="1" customFormat="1" ht="15.75" x14ac:dyDescent="0.25">
      <c r="A14" s="139" t="s">
        <v>6</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40" t="s">
        <v>7</v>
      </c>
      <c r="B15" s="140"/>
      <c r="C15" s="140"/>
      <c r="D15" s="140"/>
      <c r="E15" s="140"/>
      <c r="F15" s="140"/>
      <c r="G15" s="140"/>
      <c r="H15" s="140"/>
      <c r="I15" s="140"/>
      <c r="J15" s="140"/>
      <c r="K15" s="140"/>
      <c r="L15" s="140"/>
      <c r="M15" s="140"/>
      <c r="N15" s="140"/>
      <c r="O15" s="140"/>
      <c r="P15" s="140"/>
      <c r="Q15" s="140"/>
      <c r="R15" s="140"/>
      <c r="S15" s="140"/>
      <c r="T15" s="140"/>
    </row>
    <row r="17" spans="1:27" s="9" customFormat="1" ht="18.75" x14ac:dyDescent="0.3">
      <c r="A17" s="141" t="s">
        <v>95</v>
      </c>
      <c r="B17" s="141"/>
      <c r="C17" s="141"/>
      <c r="D17" s="141"/>
      <c r="E17" s="141"/>
      <c r="F17" s="141"/>
      <c r="G17" s="141"/>
      <c r="H17" s="141"/>
      <c r="I17" s="141"/>
      <c r="J17" s="141"/>
      <c r="K17" s="141"/>
      <c r="L17" s="141"/>
      <c r="M17" s="141"/>
      <c r="N17" s="141"/>
      <c r="O17" s="141"/>
      <c r="P17" s="141"/>
      <c r="Q17" s="141"/>
      <c r="R17" s="141"/>
      <c r="S17" s="141"/>
      <c r="T17" s="141"/>
    </row>
    <row r="19" spans="1:27" s="1" customFormat="1" ht="15.75" x14ac:dyDescent="0.25">
      <c r="A19" s="144" t="s">
        <v>9</v>
      </c>
      <c r="B19" s="144" t="s">
        <v>96</v>
      </c>
      <c r="C19" s="144"/>
      <c r="D19" s="144" t="s">
        <v>97</v>
      </c>
      <c r="E19" s="144"/>
      <c r="F19" s="146" t="s">
        <v>55</v>
      </c>
      <c r="G19" s="146"/>
      <c r="H19" s="146"/>
      <c r="I19" s="146"/>
      <c r="J19" s="144" t="s">
        <v>98</v>
      </c>
      <c r="K19" s="144" t="s">
        <v>99</v>
      </c>
      <c r="L19" s="144"/>
      <c r="M19" s="144" t="s">
        <v>100</v>
      </c>
      <c r="N19" s="144"/>
      <c r="O19" s="144" t="s">
        <v>101</v>
      </c>
      <c r="P19" s="144"/>
      <c r="Q19" s="144" t="s">
        <v>102</v>
      </c>
      <c r="R19" s="144"/>
      <c r="S19" s="144" t="s">
        <v>103</v>
      </c>
      <c r="T19" s="144" t="s">
        <v>104</v>
      </c>
      <c r="U19" s="144" t="s">
        <v>105</v>
      </c>
      <c r="V19" s="144" t="s">
        <v>106</v>
      </c>
      <c r="W19" s="144"/>
      <c r="X19" s="146" t="s">
        <v>75</v>
      </c>
      <c r="Y19" s="146"/>
      <c r="Z19" s="146" t="s">
        <v>76</v>
      </c>
      <c r="AA19" s="146"/>
    </row>
    <row r="20" spans="1:27" s="1" customFormat="1" ht="110.25" x14ac:dyDescent="0.25">
      <c r="A20" s="148"/>
      <c r="B20" s="149"/>
      <c r="C20" s="150"/>
      <c r="D20" s="149"/>
      <c r="E20" s="150"/>
      <c r="F20" s="146" t="s">
        <v>107</v>
      </c>
      <c r="G20" s="146"/>
      <c r="H20" s="146" t="s">
        <v>108</v>
      </c>
      <c r="I20" s="146"/>
      <c r="J20" s="145"/>
      <c r="K20" s="149"/>
      <c r="L20" s="150"/>
      <c r="M20" s="149"/>
      <c r="N20" s="150"/>
      <c r="O20" s="149"/>
      <c r="P20" s="150"/>
      <c r="Q20" s="149"/>
      <c r="R20" s="150"/>
      <c r="S20" s="145"/>
      <c r="T20" s="145"/>
      <c r="U20" s="145"/>
      <c r="V20" s="149"/>
      <c r="W20" s="150"/>
      <c r="X20" s="6" t="s">
        <v>77</v>
      </c>
      <c r="Y20" s="6" t="s">
        <v>78</v>
      </c>
      <c r="Z20" s="6" t="s">
        <v>79</v>
      </c>
      <c r="AA20" s="6" t="s">
        <v>80</v>
      </c>
    </row>
    <row r="21" spans="1:27" s="1" customFormat="1" ht="15.75" x14ac:dyDescent="0.25">
      <c r="A21" s="145"/>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28" sqref="C28:C30"/>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42" t="s">
        <v>501</v>
      </c>
      <c r="B5" s="142"/>
      <c r="C5" s="142"/>
    </row>
    <row r="6" spans="1:3" ht="15.95" customHeight="1" x14ac:dyDescent="0.25"/>
    <row r="7" spans="1:3" ht="18.95" customHeight="1" x14ac:dyDescent="0.3">
      <c r="A7" s="143" t="s">
        <v>3</v>
      </c>
      <c r="B7" s="143"/>
      <c r="C7" s="143"/>
    </row>
    <row r="8" spans="1:3" ht="15.95" customHeight="1" x14ac:dyDescent="0.25"/>
    <row r="9" spans="1:3" ht="15.95" customHeight="1" x14ac:dyDescent="0.25">
      <c r="A9" s="142" t="s">
        <v>465</v>
      </c>
      <c r="B9" s="142"/>
      <c r="C9" s="142"/>
    </row>
    <row r="10" spans="1:3" ht="15.95" customHeight="1" x14ac:dyDescent="0.25">
      <c r="A10" s="140" t="s">
        <v>4</v>
      </c>
      <c r="B10" s="140"/>
      <c r="C10" s="140"/>
    </row>
    <row r="11" spans="1:3" ht="15.95" customHeight="1" x14ac:dyDescent="0.25"/>
    <row r="12" spans="1:3" ht="15.95" customHeight="1" x14ac:dyDescent="0.25">
      <c r="A12" s="142" t="s">
        <v>469</v>
      </c>
      <c r="B12" s="142"/>
      <c r="C12" s="142"/>
    </row>
    <row r="13" spans="1:3" ht="15.95" customHeight="1" x14ac:dyDescent="0.25">
      <c r="A13" s="140" t="s">
        <v>5</v>
      </c>
      <c r="B13" s="140"/>
      <c r="C13" s="140"/>
    </row>
    <row r="14" spans="1:3" ht="15.95" customHeight="1" x14ac:dyDescent="0.25"/>
    <row r="15" spans="1:3" ht="32.1" customHeight="1" x14ac:dyDescent="0.25">
      <c r="A15" s="139" t="s">
        <v>6</v>
      </c>
      <c r="B15" s="139"/>
      <c r="C15" s="139"/>
    </row>
    <row r="16" spans="1:3" ht="15.95" customHeight="1" x14ac:dyDescent="0.25">
      <c r="A16" s="140" t="s">
        <v>7</v>
      </c>
      <c r="B16" s="140"/>
      <c r="C16" s="140"/>
    </row>
    <row r="17" spans="1:3" ht="15.95" customHeight="1" x14ac:dyDescent="0.25"/>
    <row r="18" spans="1:3" ht="36.950000000000003" customHeight="1" x14ac:dyDescent="0.3">
      <c r="A18" s="147" t="s">
        <v>109</v>
      </c>
      <c r="B18" s="147"/>
      <c r="C18" s="147"/>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2" t="s">
        <v>110</v>
      </c>
      <c r="C22" s="114" t="s">
        <v>470</v>
      </c>
    </row>
    <row r="23" spans="1:3" ht="51" customHeight="1" x14ac:dyDescent="0.25">
      <c r="A23" s="5">
        <v>2</v>
      </c>
      <c r="B23" s="2" t="s">
        <v>111</v>
      </c>
      <c r="C23" s="66" t="s">
        <v>471</v>
      </c>
    </row>
    <row r="24" spans="1:3" ht="63" customHeight="1" x14ac:dyDescent="0.25">
      <c r="A24" s="5">
        <v>3</v>
      </c>
      <c r="B24" s="2" t="s">
        <v>112</v>
      </c>
      <c r="C24" s="66" t="s">
        <v>472</v>
      </c>
    </row>
    <row r="25" spans="1:3" ht="32.1" customHeight="1" x14ac:dyDescent="0.25">
      <c r="A25" s="5">
        <v>4</v>
      </c>
      <c r="B25" s="2" t="s">
        <v>113</v>
      </c>
      <c r="C25" s="3" t="s">
        <v>468</v>
      </c>
    </row>
    <row r="26" spans="1:3" ht="32.1" customHeight="1" x14ac:dyDescent="0.25">
      <c r="A26" s="5">
        <v>5</v>
      </c>
      <c r="B26" s="2" t="s">
        <v>114</v>
      </c>
      <c r="C26" s="3" t="s">
        <v>115</v>
      </c>
    </row>
    <row r="27" spans="1:3" ht="32.1" customHeight="1" x14ac:dyDescent="0.25">
      <c r="A27" s="5">
        <v>6</v>
      </c>
      <c r="B27" s="2" t="s">
        <v>116</v>
      </c>
      <c r="C27" s="114" t="s">
        <v>497</v>
      </c>
    </row>
    <row r="28" spans="1:3" ht="15.95" customHeight="1" x14ac:dyDescent="0.25">
      <c r="A28" s="5">
        <v>7</v>
      </c>
      <c r="B28" s="2" t="s">
        <v>118</v>
      </c>
      <c r="C28" s="116">
        <v>2024</v>
      </c>
    </row>
    <row r="29" spans="1:3" ht="15.95" customHeight="1" x14ac:dyDescent="0.25">
      <c r="A29" s="5">
        <v>8</v>
      </c>
      <c r="B29" s="2" t="s">
        <v>119</v>
      </c>
      <c r="C29" s="116">
        <v>2025</v>
      </c>
    </row>
    <row r="30" spans="1:3" ht="15.95" customHeight="1" x14ac:dyDescent="0.25">
      <c r="A30" s="5">
        <v>9</v>
      </c>
      <c r="B30" s="2" t="s">
        <v>120</v>
      </c>
      <c r="C30" s="116" t="s">
        <v>498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G1" workbookViewId="0">
      <selection activeCell="A7" sqref="A7:Z7"/>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42" t="s">
        <v>501</v>
      </c>
      <c r="B5" s="142"/>
      <c r="C5" s="142"/>
      <c r="D5" s="142"/>
      <c r="E5" s="142"/>
      <c r="F5" s="142"/>
      <c r="G5" s="142"/>
      <c r="H5" s="142"/>
      <c r="I5" s="142"/>
      <c r="J5" s="142"/>
      <c r="K5" s="142"/>
      <c r="L5" s="142"/>
      <c r="M5" s="142"/>
      <c r="N5" s="142"/>
      <c r="O5" s="142"/>
      <c r="P5" s="142"/>
      <c r="Q5" s="142"/>
      <c r="R5" s="142"/>
      <c r="S5" s="142"/>
      <c r="T5" s="142"/>
      <c r="U5" s="142"/>
      <c r="V5" s="142"/>
      <c r="W5" s="142"/>
      <c r="X5" s="142"/>
      <c r="Y5" s="142"/>
      <c r="Z5" s="142"/>
    </row>
    <row r="7" spans="1:26" ht="18.75" x14ac:dyDescent="0.3">
      <c r="A7" s="143" t="s">
        <v>3</v>
      </c>
      <c r="B7" s="143"/>
      <c r="C7" s="143"/>
      <c r="D7" s="143"/>
      <c r="E7" s="143"/>
      <c r="F7" s="143"/>
      <c r="G7" s="143"/>
      <c r="H7" s="143"/>
      <c r="I7" s="143"/>
      <c r="J7" s="143"/>
      <c r="K7" s="143"/>
      <c r="L7" s="143"/>
      <c r="M7" s="143"/>
      <c r="N7" s="143"/>
      <c r="O7" s="143"/>
      <c r="P7" s="143"/>
      <c r="Q7" s="143"/>
      <c r="R7" s="143"/>
      <c r="S7" s="143"/>
      <c r="T7" s="143"/>
      <c r="U7" s="143"/>
      <c r="V7" s="143"/>
      <c r="W7" s="143"/>
      <c r="X7" s="143"/>
      <c r="Y7" s="143"/>
      <c r="Z7" s="143"/>
    </row>
    <row r="9" spans="1:26" ht="15.75" x14ac:dyDescent="0.25">
      <c r="A9" s="142" t="s">
        <v>465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row>
    <row r="10" spans="1:26" ht="15.75" x14ac:dyDescent="0.25">
      <c r="A10" s="140" t="s">
        <v>4</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row>
    <row r="12" spans="1:26" ht="15.75" x14ac:dyDescent="0.25">
      <c r="A12" s="142" t="s">
        <v>469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row>
    <row r="13" spans="1:26" ht="15.75" x14ac:dyDescent="0.25">
      <c r="A13" s="140" t="s">
        <v>5</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row>
    <row r="15" spans="1:26" ht="15.75" x14ac:dyDescent="0.25">
      <c r="A15" s="139" t="s">
        <v>6</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6" ht="15.75" x14ac:dyDescent="0.25">
      <c r="A16" s="140" t="s">
        <v>7</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row>
    <row r="17" spans="1:26" s="13" customFormat="1" ht="15.75" x14ac:dyDescent="0.25">
      <c r="A17" s="12" t="s">
        <v>121</v>
      </c>
    </row>
    <row r="18" spans="1:26" s="14" customFormat="1" ht="15.75" x14ac:dyDescent="0.25">
      <c r="A18" s="151" t="s">
        <v>122</v>
      </c>
      <c r="B18" s="151"/>
      <c r="C18" s="151"/>
      <c r="D18" s="151"/>
      <c r="E18" s="151"/>
      <c r="F18" s="151"/>
      <c r="G18" s="151"/>
      <c r="H18" s="151"/>
      <c r="I18" s="151"/>
      <c r="J18" s="151"/>
      <c r="K18" s="151"/>
      <c r="L18" s="151"/>
      <c r="M18" s="151"/>
      <c r="N18" s="151" t="s">
        <v>123</v>
      </c>
      <c r="O18" s="151"/>
      <c r="P18" s="151"/>
      <c r="Q18" s="151"/>
      <c r="R18" s="151"/>
      <c r="S18" s="151"/>
      <c r="T18" s="151"/>
      <c r="U18" s="151"/>
      <c r="V18" s="151"/>
      <c r="W18" s="151"/>
      <c r="X18" s="151"/>
      <c r="Y18" s="151"/>
      <c r="Z18" s="151"/>
    </row>
    <row r="19" spans="1:26" s="14" customFormat="1" ht="220.5" x14ac:dyDescent="0.25">
      <c r="A19" s="2" t="s">
        <v>124</v>
      </c>
      <c r="B19" s="2" t="s">
        <v>125</v>
      </c>
      <c r="C19" s="2" t="s">
        <v>126</v>
      </c>
      <c r="D19" s="2" t="s">
        <v>127</v>
      </c>
      <c r="E19" s="2" t="s">
        <v>128</v>
      </c>
      <c r="F19" s="2" t="s">
        <v>129</v>
      </c>
      <c r="G19" s="2" t="s">
        <v>130</v>
      </c>
      <c r="H19" s="2" t="s">
        <v>131</v>
      </c>
      <c r="I19" s="2" t="s">
        <v>132</v>
      </c>
      <c r="J19" s="2" t="s">
        <v>133</v>
      </c>
      <c r="K19" s="2" t="s">
        <v>134</v>
      </c>
      <c r="L19" s="2" t="s">
        <v>135</v>
      </c>
      <c r="M19" s="2" t="s">
        <v>136</v>
      </c>
      <c r="N19" s="2" t="s">
        <v>137</v>
      </c>
      <c r="O19" s="2" t="s">
        <v>138</v>
      </c>
      <c r="P19" s="2" t="s">
        <v>139</v>
      </c>
      <c r="Q19" s="2" t="s">
        <v>140</v>
      </c>
      <c r="R19" s="2" t="s">
        <v>131</v>
      </c>
      <c r="S19" s="2" t="s">
        <v>141</v>
      </c>
      <c r="T19" s="2" t="s">
        <v>142</v>
      </c>
      <c r="U19" s="2" t="s">
        <v>143</v>
      </c>
      <c r="V19" s="2" t="s">
        <v>140</v>
      </c>
      <c r="W19" s="2" t="s">
        <v>144</v>
      </c>
      <c r="X19" s="2" t="s">
        <v>145</v>
      </c>
      <c r="Y19" s="2" t="s">
        <v>146</v>
      </c>
      <c r="Z19" s="2" t="s">
        <v>147</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7" sqref="A7:O7"/>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148</v>
      </c>
      <c r="M1" s="1" t="s">
        <v>0</v>
      </c>
    </row>
    <row r="2" spans="1:15" ht="15.75" x14ac:dyDescent="0.25">
      <c r="C2" s="1" t="s">
        <v>148</v>
      </c>
      <c r="M2" s="1" t="s">
        <v>1</v>
      </c>
    </row>
    <row r="3" spans="1:15" ht="15.75" x14ac:dyDescent="0.25">
      <c r="C3" s="1" t="s">
        <v>148</v>
      </c>
      <c r="M3" s="1" t="s">
        <v>2</v>
      </c>
    </row>
    <row r="4" spans="1:15" ht="15" x14ac:dyDescent="0.25"/>
    <row r="5" spans="1:15" ht="15.75" x14ac:dyDescent="0.25">
      <c r="A5" s="142" t="s">
        <v>501</v>
      </c>
      <c r="B5" s="142"/>
      <c r="C5" s="142"/>
      <c r="D5" s="142"/>
      <c r="E5" s="142"/>
      <c r="F5" s="142"/>
      <c r="G5" s="142"/>
      <c r="H5" s="142"/>
      <c r="I5" s="142"/>
      <c r="J5" s="142"/>
      <c r="K5" s="142"/>
      <c r="L5" s="142"/>
      <c r="M5" s="142"/>
      <c r="N5" s="142"/>
      <c r="O5" s="142"/>
    </row>
    <row r="6" spans="1:15" ht="15" x14ac:dyDescent="0.25"/>
    <row r="7" spans="1:15" ht="18.75" x14ac:dyDescent="0.3">
      <c r="A7" s="143" t="s">
        <v>3</v>
      </c>
      <c r="B7" s="143"/>
      <c r="C7" s="143"/>
      <c r="D7" s="143"/>
      <c r="E7" s="143"/>
      <c r="F7" s="143"/>
      <c r="G7" s="143"/>
      <c r="H7" s="143"/>
      <c r="I7" s="143"/>
      <c r="J7" s="143"/>
      <c r="K7" s="143"/>
      <c r="L7" s="143"/>
      <c r="M7" s="143"/>
      <c r="N7" s="143"/>
      <c r="O7" s="143"/>
    </row>
    <row r="8" spans="1:15" ht="15" x14ac:dyDescent="0.25"/>
    <row r="9" spans="1:15" ht="15.75" x14ac:dyDescent="0.25">
      <c r="A9" s="142" t="s">
        <v>465</v>
      </c>
      <c r="B9" s="142"/>
      <c r="C9" s="142"/>
      <c r="D9" s="142"/>
      <c r="E9" s="142"/>
      <c r="F9" s="142"/>
      <c r="G9" s="142"/>
      <c r="H9" s="142"/>
      <c r="I9" s="142"/>
      <c r="J9" s="142"/>
      <c r="K9" s="142"/>
      <c r="L9" s="142"/>
      <c r="M9" s="142"/>
      <c r="N9" s="142"/>
      <c r="O9" s="142"/>
    </row>
    <row r="10" spans="1:15" ht="15.75" x14ac:dyDescent="0.25">
      <c r="A10" s="140" t="s">
        <v>4</v>
      </c>
      <c r="B10" s="140"/>
      <c r="C10" s="140"/>
      <c r="D10" s="140"/>
      <c r="E10" s="140"/>
      <c r="F10" s="140"/>
      <c r="G10" s="140"/>
      <c r="H10" s="140"/>
      <c r="I10" s="140"/>
      <c r="J10" s="140"/>
      <c r="K10" s="140"/>
      <c r="L10" s="140"/>
      <c r="M10" s="140"/>
      <c r="N10" s="140"/>
      <c r="O10" s="140"/>
    </row>
    <row r="11" spans="1:15" ht="15" x14ac:dyDescent="0.25"/>
    <row r="12" spans="1:15" ht="15.75" x14ac:dyDescent="0.25">
      <c r="A12" s="142" t="s">
        <v>469</v>
      </c>
      <c r="B12" s="142"/>
      <c r="C12" s="142"/>
      <c r="D12" s="142"/>
      <c r="E12" s="142"/>
      <c r="F12" s="142"/>
      <c r="G12" s="142"/>
      <c r="H12" s="142"/>
      <c r="I12" s="142"/>
      <c r="J12" s="142"/>
      <c r="K12" s="142"/>
      <c r="L12" s="142"/>
      <c r="M12" s="142"/>
      <c r="N12" s="142"/>
      <c r="O12" s="142"/>
    </row>
    <row r="13" spans="1:15" ht="15.75" x14ac:dyDescent="0.25">
      <c r="A13" s="140" t="s">
        <v>5</v>
      </c>
      <c r="B13" s="140"/>
      <c r="C13" s="140"/>
      <c r="D13" s="140"/>
      <c r="E13" s="140"/>
      <c r="F13" s="140"/>
      <c r="G13" s="140"/>
      <c r="H13" s="140"/>
      <c r="I13" s="140"/>
      <c r="J13" s="140"/>
      <c r="K13" s="140"/>
      <c r="L13" s="140"/>
      <c r="M13" s="140"/>
      <c r="N13" s="140"/>
      <c r="O13" s="140"/>
    </row>
    <row r="14" spans="1:15" ht="15" x14ac:dyDescent="0.25"/>
    <row r="15" spans="1:15" ht="15.75" x14ac:dyDescent="0.25">
      <c r="A15" s="139" t="s">
        <v>6</v>
      </c>
      <c r="B15" s="139"/>
      <c r="C15" s="139"/>
      <c r="D15" s="139"/>
      <c r="E15" s="139"/>
      <c r="F15" s="139"/>
      <c r="G15" s="139"/>
      <c r="H15" s="139"/>
      <c r="I15" s="139"/>
      <c r="J15" s="139"/>
      <c r="K15" s="139"/>
      <c r="L15" s="139"/>
      <c r="M15" s="139"/>
      <c r="N15" s="139"/>
      <c r="O15" s="139"/>
    </row>
    <row r="16" spans="1:15" ht="15.75" x14ac:dyDescent="0.25">
      <c r="A16" s="140" t="s">
        <v>7</v>
      </c>
      <c r="B16" s="140"/>
      <c r="C16" s="140"/>
      <c r="D16" s="140"/>
      <c r="E16" s="140"/>
      <c r="F16" s="140"/>
      <c r="G16" s="140"/>
      <c r="H16" s="140"/>
      <c r="I16" s="140"/>
      <c r="J16" s="140"/>
      <c r="K16" s="140"/>
      <c r="L16" s="140"/>
      <c r="M16" s="140"/>
      <c r="N16" s="140"/>
      <c r="O16" s="140"/>
    </row>
    <row r="17" spans="1:15" ht="15" x14ac:dyDescent="0.25"/>
    <row r="18" spans="1:15" ht="18.75" x14ac:dyDescent="0.3">
      <c r="A18" s="147" t="s">
        <v>149</v>
      </c>
      <c r="B18" s="147"/>
      <c r="C18" s="147"/>
      <c r="D18" s="147"/>
      <c r="E18" s="147"/>
      <c r="F18" s="147"/>
      <c r="G18" s="147"/>
      <c r="H18" s="147"/>
      <c r="I18" s="147"/>
      <c r="J18" s="147"/>
      <c r="K18" s="147"/>
      <c r="L18" s="147"/>
      <c r="M18" s="147"/>
      <c r="N18" s="147"/>
      <c r="O18" s="147"/>
    </row>
    <row r="19" spans="1:15" ht="15.75" x14ac:dyDescent="0.25">
      <c r="A19" s="152" t="s">
        <v>9</v>
      </c>
      <c r="B19" s="152" t="s">
        <v>150</v>
      </c>
      <c r="C19" s="152" t="s">
        <v>151</v>
      </c>
      <c r="D19" s="152" t="s">
        <v>152</v>
      </c>
      <c r="E19" s="151" t="s">
        <v>153</v>
      </c>
      <c r="F19" s="151"/>
      <c r="G19" s="151"/>
      <c r="H19" s="151"/>
      <c r="I19" s="151"/>
      <c r="J19" s="151" t="s">
        <v>154</v>
      </c>
      <c r="K19" s="151"/>
      <c r="L19" s="151"/>
      <c r="M19" s="151"/>
      <c r="N19" s="151"/>
      <c r="O19" s="151"/>
    </row>
    <row r="20" spans="1:15" ht="15.75" x14ac:dyDescent="0.25">
      <c r="A20" s="153"/>
      <c r="B20" s="153"/>
      <c r="C20" s="153"/>
      <c r="D20" s="153"/>
      <c r="E20" s="2" t="s">
        <v>155</v>
      </c>
      <c r="F20" s="2" t="s">
        <v>156</v>
      </c>
      <c r="G20" s="2" t="s">
        <v>157</v>
      </c>
      <c r="H20" s="2" t="s">
        <v>158</v>
      </c>
      <c r="I20" s="2" t="s">
        <v>159</v>
      </c>
      <c r="J20" s="15">
        <v>2016</v>
      </c>
      <c r="K20" s="15">
        <v>2017</v>
      </c>
      <c r="L20" s="15">
        <v>2018</v>
      </c>
      <c r="M20" s="15">
        <v>2019</v>
      </c>
      <c r="N20" s="15">
        <v>2020</v>
      </c>
      <c r="O20" s="15">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53"/>
  <sheetViews>
    <sheetView workbookViewId="0">
      <selection activeCell="A10" sqref="A10:L10"/>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42" t="s">
        <v>501</v>
      </c>
      <c r="B5" s="142"/>
      <c r="C5" s="142"/>
      <c r="D5" s="142"/>
      <c r="E5" s="142"/>
      <c r="F5" s="142"/>
      <c r="G5" s="142"/>
      <c r="H5" s="142"/>
      <c r="I5" s="142"/>
      <c r="J5" s="142"/>
      <c r="K5" s="142"/>
      <c r="L5" s="142"/>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2" t="s">
        <v>485</v>
      </c>
      <c r="B9" s="142"/>
      <c r="C9" s="142"/>
      <c r="D9" s="142"/>
      <c r="E9" s="142"/>
      <c r="F9" s="142"/>
      <c r="G9" s="142"/>
      <c r="H9" s="142"/>
      <c r="I9" s="142"/>
      <c r="J9" s="142"/>
      <c r="K9" s="142"/>
      <c r="L9" s="142"/>
    </row>
    <row r="10" spans="1:12" ht="15.95" customHeight="1" x14ac:dyDescent="0.25">
      <c r="A10" s="140" t="s">
        <v>4</v>
      </c>
      <c r="B10" s="140"/>
      <c r="C10" s="140"/>
      <c r="D10" s="140"/>
      <c r="E10" s="140"/>
      <c r="F10" s="140"/>
      <c r="G10" s="140"/>
      <c r="H10" s="140"/>
      <c r="I10" s="140"/>
      <c r="J10" s="140"/>
      <c r="K10" s="140"/>
      <c r="L10" s="140"/>
    </row>
    <row r="11" spans="1:12" ht="15.95" customHeight="1" x14ac:dyDescent="0.25"/>
    <row r="12" spans="1:12" ht="15.95" customHeight="1" x14ac:dyDescent="0.25">
      <c r="A12" s="142" t="s">
        <v>469</v>
      </c>
      <c r="B12" s="142"/>
      <c r="C12" s="142"/>
      <c r="D12" s="142"/>
      <c r="E12" s="142"/>
      <c r="F12" s="142"/>
      <c r="G12" s="142"/>
      <c r="H12" s="142"/>
      <c r="I12" s="142"/>
      <c r="J12" s="142"/>
      <c r="K12" s="142"/>
      <c r="L12" s="142"/>
    </row>
    <row r="13" spans="1:12" ht="15.95" customHeight="1" x14ac:dyDescent="0.25">
      <c r="A13" s="140" t="s">
        <v>5</v>
      </c>
      <c r="B13" s="140"/>
      <c r="C13" s="140"/>
      <c r="D13" s="140"/>
      <c r="E13" s="140"/>
      <c r="F13" s="140"/>
      <c r="G13" s="140"/>
      <c r="H13" s="140"/>
      <c r="I13" s="140"/>
      <c r="J13" s="140"/>
      <c r="K13" s="140"/>
      <c r="L13" s="140"/>
    </row>
    <row r="14" spans="1:12" ht="15.95" customHeight="1" x14ac:dyDescent="0.25"/>
    <row r="15" spans="1:12" ht="32.1" customHeight="1" x14ac:dyDescent="0.25">
      <c r="A15" s="139" t="s">
        <v>6</v>
      </c>
      <c r="B15" s="139"/>
      <c r="C15" s="139"/>
      <c r="D15" s="139"/>
      <c r="E15" s="139"/>
      <c r="F15" s="139"/>
      <c r="G15" s="139"/>
      <c r="H15" s="139"/>
      <c r="I15" s="139"/>
      <c r="J15" s="139"/>
      <c r="K15" s="139"/>
      <c r="L15" s="139"/>
    </row>
    <row r="16" spans="1:12" ht="15.95" customHeight="1" x14ac:dyDescent="0.25">
      <c r="A16" s="140" t="s">
        <v>7</v>
      </c>
      <c r="B16" s="140"/>
      <c r="C16" s="140"/>
      <c r="D16" s="140"/>
      <c r="E16" s="140"/>
      <c r="F16" s="140"/>
      <c r="G16" s="140"/>
      <c r="H16" s="140"/>
      <c r="I16" s="140"/>
      <c r="J16" s="140"/>
      <c r="K16" s="140"/>
      <c r="L16" s="140"/>
    </row>
    <row r="17" spans="1:12" ht="15.95" customHeight="1" x14ac:dyDescent="0.25"/>
    <row r="18" spans="1:12" ht="18.95" customHeight="1" x14ac:dyDescent="0.3">
      <c r="A18" s="147" t="s">
        <v>160</v>
      </c>
      <c r="B18" s="147"/>
      <c r="C18" s="147"/>
      <c r="D18" s="147"/>
      <c r="E18" s="147"/>
      <c r="F18" s="147"/>
      <c r="G18" s="147"/>
      <c r="H18" s="147"/>
      <c r="I18" s="147"/>
      <c r="J18" s="147"/>
      <c r="K18" s="147"/>
      <c r="L18" s="147"/>
    </row>
    <row r="19" spans="1:12" ht="15.95" customHeight="1" x14ac:dyDescent="0.25"/>
    <row r="20" spans="1:12" ht="15.95" customHeight="1" thickBot="1" x14ac:dyDescent="0.3">
      <c r="A20" s="171" t="s">
        <v>161</v>
      </c>
      <c r="B20" s="171"/>
      <c r="C20" s="171"/>
      <c r="D20" s="171"/>
      <c r="E20" s="171" t="s">
        <v>162</v>
      </c>
      <c r="F20" s="171"/>
    </row>
    <row r="21" spans="1:12" ht="15.95" customHeight="1" thickBot="1" x14ac:dyDescent="0.3">
      <c r="A21" s="166" t="s">
        <v>163</v>
      </c>
      <c r="B21" s="166"/>
      <c r="C21" s="166"/>
      <c r="D21" s="166"/>
      <c r="E21" s="170">
        <v>33803760</v>
      </c>
      <c r="F21" s="170"/>
      <c r="H21" s="171" t="s">
        <v>164</v>
      </c>
      <c r="I21" s="171"/>
      <c r="J21" s="171"/>
    </row>
    <row r="22" spans="1:12" ht="15.95" customHeight="1" thickBot="1" x14ac:dyDescent="0.3">
      <c r="A22" s="162" t="s">
        <v>165</v>
      </c>
      <c r="B22" s="162"/>
      <c r="C22" s="162"/>
      <c r="D22" s="162"/>
      <c r="E22" s="167"/>
      <c r="F22" s="167"/>
      <c r="G22" s="14"/>
      <c r="H22" s="151" t="s">
        <v>166</v>
      </c>
      <c r="I22" s="151"/>
      <c r="J22" s="151"/>
      <c r="K22" s="168" t="s">
        <v>459</v>
      </c>
      <c r="L22" s="168"/>
    </row>
    <row r="23" spans="1:12" ht="32.1" customHeight="1" thickBot="1" x14ac:dyDescent="0.3">
      <c r="A23" s="162" t="s">
        <v>167</v>
      </c>
      <c r="B23" s="162"/>
      <c r="C23" s="162"/>
      <c r="D23" s="162"/>
      <c r="E23" s="163">
        <v>20</v>
      </c>
      <c r="F23" s="163"/>
      <c r="G23" s="14"/>
      <c r="H23" s="151" t="s">
        <v>168</v>
      </c>
      <c r="I23" s="151"/>
      <c r="J23" s="151"/>
      <c r="K23" s="168" t="s">
        <v>459</v>
      </c>
      <c r="L23" s="168"/>
    </row>
    <row r="24" spans="1:12" ht="48" customHeight="1" thickBot="1" x14ac:dyDescent="0.3">
      <c r="A24" s="164" t="s">
        <v>169</v>
      </c>
      <c r="B24" s="164"/>
      <c r="C24" s="164"/>
      <c r="D24" s="164"/>
      <c r="E24" s="163">
        <v>1</v>
      </c>
      <c r="F24" s="163"/>
      <c r="G24" s="14"/>
      <c r="H24" s="151" t="s">
        <v>170</v>
      </c>
      <c r="I24" s="151"/>
      <c r="J24" s="151"/>
      <c r="K24" s="168"/>
      <c r="L24" s="168"/>
    </row>
    <row r="25" spans="1:12" ht="15.95" customHeight="1" thickBot="1" x14ac:dyDescent="0.3">
      <c r="A25" s="166" t="s">
        <v>171</v>
      </c>
      <c r="B25" s="166"/>
      <c r="C25" s="166"/>
      <c r="D25" s="166"/>
      <c r="E25" s="167"/>
      <c r="F25" s="167"/>
    </row>
    <row r="26" spans="1:12" ht="15.95" customHeight="1" thickBot="1" x14ac:dyDescent="0.3">
      <c r="A26" s="162" t="s">
        <v>172</v>
      </c>
      <c r="B26" s="162"/>
      <c r="C26" s="162"/>
      <c r="D26" s="162"/>
      <c r="E26" s="167"/>
      <c r="F26" s="167"/>
      <c r="H26" s="169" t="s">
        <v>486</v>
      </c>
      <c r="I26" s="169"/>
      <c r="J26" s="169"/>
      <c r="K26" s="169"/>
      <c r="L26" s="169"/>
    </row>
    <row r="27" spans="1:12" ht="15.95" customHeight="1" thickBot="1" x14ac:dyDescent="0.3">
      <c r="A27" s="162" t="s">
        <v>173</v>
      </c>
      <c r="B27" s="162"/>
      <c r="C27" s="162"/>
      <c r="D27" s="162"/>
      <c r="E27" s="167"/>
      <c r="F27" s="167"/>
    </row>
    <row r="28" spans="1:12" ht="32.1" customHeight="1" thickBot="1" x14ac:dyDescent="0.3">
      <c r="A28" s="162" t="s">
        <v>174</v>
      </c>
      <c r="B28" s="162"/>
      <c r="C28" s="162"/>
      <c r="D28" s="162"/>
      <c r="E28" s="167"/>
      <c r="F28" s="167"/>
    </row>
    <row r="29" spans="1:12" ht="15.95" customHeight="1" thickBot="1" x14ac:dyDescent="0.3">
      <c r="A29" s="162" t="s">
        <v>175</v>
      </c>
      <c r="B29" s="162"/>
      <c r="C29" s="162"/>
      <c r="D29" s="162"/>
      <c r="E29" s="167"/>
      <c r="F29" s="167"/>
    </row>
    <row r="30" spans="1:12" ht="15.95" customHeight="1" thickBot="1" x14ac:dyDescent="0.3">
      <c r="A30" s="162" t="s">
        <v>176</v>
      </c>
      <c r="B30" s="162"/>
      <c r="C30" s="162"/>
      <c r="D30" s="162"/>
      <c r="E30" s="167"/>
      <c r="F30" s="167"/>
    </row>
    <row r="31" spans="1:12" ht="15.95" customHeight="1" thickBot="1" x14ac:dyDescent="0.3">
      <c r="A31" s="162"/>
      <c r="B31" s="162"/>
      <c r="C31" s="162"/>
      <c r="D31" s="162"/>
      <c r="E31" s="168"/>
      <c r="F31" s="168"/>
    </row>
    <row r="32" spans="1:12" ht="15.95" customHeight="1" thickBot="1" x14ac:dyDescent="0.3">
      <c r="A32" s="164" t="s">
        <v>177</v>
      </c>
      <c r="B32" s="164"/>
      <c r="C32" s="164"/>
      <c r="D32" s="164"/>
      <c r="E32" s="163">
        <v>20</v>
      </c>
      <c r="F32" s="163"/>
    </row>
    <row r="33" spans="1:40" ht="15.95" customHeight="1" thickBot="1" x14ac:dyDescent="0.3">
      <c r="A33" s="166"/>
      <c r="B33" s="166"/>
      <c r="C33" s="166"/>
      <c r="D33" s="166"/>
      <c r="E33" s="168"/>
      <c r="F33" s="168"/>
    </row>
    <row r="34" spans="1:40" ht="15.95" customHeight="1" thickBot="1" x14ac:dyDescent="0.3">
      <c r="A34" s="162" t="s">
        <v>178</v>
      </c>
      <c r="B34" s="162"/>
      <c r="C34" s="162"/>
      <c r="D34" s="162"/>
      <c r="E34" s="167"/>
      <c r="F34" s="167"/>
    </row>
    <row r="35" spans="1:40" ht="15.95" customHeight="1" thickBot="1" x14ac:dyDescent="0.3">
      <c r="A35" s="164" t="s">
        <v>179</v>
      </c>
      <c r="B35" s="164"/>
      <c r="C35" s="164"/>
      <c r="D35" s="164"/>
      <c r="E35" s="167"/>
      <c r="F35" s="167"/>
    </row>
    <row r="36" spans="1:40" ht="15.95" customHeight="1" thickBot="1" x14ac:dyDescent="0.3">
      <c r="A36" s="166" t="s">
        <v>180</v>
      </c>
      <c r="B36" s="166"/>
      <c r="C36" s="166"/>
      <c r="D36" s="166"/>
      <c r="E36" s="163">
        <v>8</v>
      </c>
      <c r="F36" s="163"/>
    </row>
    <row r="37" spans="1:40" ht="15.95" customHeight="1" thickBot="1" x14ac:dyDescent="0.3">
      <c r="A37" s="162" t="s">
        <v>181</v>
      </c>
      <c r="B37" s="162"/>
      <c r="C37" s="162"/>
      <c r="D37" s="162"/>
      <c r="E37" s="163">
        <v>12</v>
      </c>
      <c r="F37" s="163"/>
    </row>
    <row r="38" spans="1:40" ht="15.95" customHeight="1" thickBot="1" x14ac:dyDescent="0.3">
      <c r="A38" s="162" t="s">
        <v>182</v>
      </c>
      <c r="B38" s="162"/>
      <c r="C38" s="162"/>
      <c r="D38" s="162"/>
      <c r="E38" s="163">
        <v>12</v>
      </c>
      <c r="F38" s="163"/>
    </row>
    <row r="39" spans="1:40" ht="15.95" customHeight="1" thickBot="1" x14ac:dyDescent="0.3">
      <c r="A39" s="162" t="s">
        <v>183</v>
      </c>
      <c r="B39" s="162"/>
      <c r="C39" s="162"/>
      <c r="D39" s="162"/>
      <c r="E39" s="167"/>
      <c r="F39" s="167"/>
    </row>
    <row r="40" spans="1:40" ht="15.95" customHeight="1" thickBot="1" x14ac:dyDescent="0.3">
      <c r="A40" s="162" t="s">
        <v>184</v>
      </c>
      <c r="B40" s="162"/>
      <c r="C40" s="162"/>
      <c r="D40" s="162"/>
      <c r="E40" s="165">
        <v>16.5</v>
      </c>
      <c r="F40" s="165"/>
    </row>
    <row r="41" spans="1:40" ht="15.95" customHeight="1" thickBot="1" x14ac:dyDescent="0.3">
      <c r="A41" s="162" t="s">
        <v>185</v>
      </c>
      <c r="B41" s="162"/>
      <c r="C41" s="162"/>
      <c r="D41" s="162"/>
      <c r="E41" s="163">
        <v>100</v>
      </c>
      <c r="F41" s="163"/>
    </row>
    <row r="42" spans="1:40" ht="15.95" customHeight="1" thickBot="1" x14ac:dyDescent="0.3">
      <c r="A42" s="164" t="s">
        <v>186</v>
      </c>
      <c r="B42" s="164"/>
      <c r="C42" s="164"/>
      <c r="D42" s="164"/>
      <c r="E42" s="165">
        <v>16.5</v>
      </c>
      <c r="F42" s="165"/>
    </row>
    <row r="43" spans="1:40" ht="15.95" customHeight="1" x14ac:dyDescent="0.25">
      <c r="A43" s="166" t="s">
        <v>187</v>
      </c>
      <c r="B43" s="166"/>
      <c r="C43" s="166"/>
      <c r="D43" s="166"/>
      <c r="E43" s="160" t="s">
        <v>487</v>
      </c>
      <c r="F43" s="160"/>
      <c r="G43" s="113">
        <v>2018</v>
      </c>
      <c r="H43" s="113">
        <v>2019</v>
      </c>
      <c r="I43" s="113">
        <v>2020</v>
      </c>
      <c r="J43" s="113">
        <v>2021</v>
      </c>
      <c r="K43" s="113">
        <v>2022</v>
      </c>
      <c r="L43" s="113">
        <v>2023</v>
      </c>
      <c r="M43" s="113">
        <v>2024</v>
      </c>
      <c r="N43" s="113">
        <v>2025</v>
      </c>
      <c r="O43" s="113">
        <v>2026</v>
      </c>
      <c r="P43" s="113">
        <v>2027</v>
      </c>
      <c r="Q43" s="113">
        <v>2028</v>
      </c>
      <c r="R43" s="113">
        <v>2029</v>
      </c>
      <c r="S43" s="113">
        <v>2030</v>
      </c>
      <c r="T43" s="113">
        <v>2031</v>
      </c>
      <c r="U43" s="113">
        <v>2032</v>
      </c>
      <c r="V43" s="113">
        <v>2033</v>
      </c>
      <c r="W43" s="113">
        <v>2034</v>
      </c>
      <c r="X43" s="113">
        <v>2035</v>
      </c>
      <c r="Y43" s="113">
        <v>2036</v>
      </c>
      <c r="Z43" s="113">
        <v>2037</v>
      </c>
      <c r="AA43" s="113">
        <v>2038</v>
      </c>
      <c r="AB43" s="113">
        <v>2039</v>
      </c>
      <c r="AC43" s="113">
        <v>2040</v>
      </c>
      <c r="AD43" s="113">
        <v>2041</v>
      </c>
      <c r="AE43" s="113">
        <v>2042</v>
      </c>
      <c r="AF43" s="113">
        <v>2043</v>
      </c>
      <c r="AG43" s="113">
        <v>2044</v>
      </c>
      <c r="AH43" s="113">
        <v>2045</v>
      </c>
      <c r="AI43" s="113">
        <v>2046</v>
      </c>
      <c r="AJ43" s="111"/>
      <c r="AK43" s="111"/>
      <c r="AL43" s="111"/>
      <c r="AM43" s="111"/>
      <c r="AN43" s="111" t="s">
        <v>488</v>
      </c>
    </row>
    <row r="44" spans="1:40" ht="15.95" customHeight="1" thickBot="1" x14ac:dyDescent="0.3"/>
    <row r="45" spans="1:40" ht="15.95" customHeight="1" x14ac:dyDescent="0.25">
      <c r="A45" s="159" t="s">
        <v>188</v>
      </c>
      <c r="B45" s="159"/>
      <c r="C45" s="159"/>
      <c r="D45" s="159"/>
      <c r="E45" s="160" t="s">
        <v>487</v>
      </c>
      <c r="F45" s="160"/>
      <c r="G45" s="113">
        <v>2018</v>
      </c>
      <c r="H45" s="113">
        <v>2019</v>
      </c>
      <c r="I45" s="113">
        <v>2020</v>
      </c>
      <c r="J45" s="113">
        <v>2021</v>
      </c>
      <c r="K45" s="113">
        <v>2022</v>
      </c>
      <c r="L45" s="113">
        <v>2023</v>
      </c>
      <c r="M45" s="113">
        <v>2024</v>
      </c>
      <c r="N45" s="113">
        <v>2025</v>
      </c>
      <c r="O45" s="113">
        <v>2026</v>
      </c>
      <c r="P45" s="113">
        <v>2027</v>
      </c>
      <c r="Q45" s="113">
        <v>2028</v>
      </c>
      <c r="R45" s="113">
        <v>2029</v>
      </c>
      <c r="S45" s="113">
        <v>2030</v>
      </c>
      <c r="T45" s="113">
        <v>2031</v>
      </c>
      <c r="U45" s="113">
        <v>2032</v>
      </c>
      <c r="V45" s="113">
        <v>2033</v>
      </c>
      <c r="W45" s="113">
        <v>2034</v>
      </c>
      <c r="X45" s="113">
        <v>2035</v>
      </c>
      <c r="Y45" s="113">
        <v>2036</v>
      </c>
      <c r="Z45" s="113">
        <v>2037</v>
      </c>
      <c r="AA45" s="113">
        <v>2038</v>
      </c>
      <c r="AB45" s="113">
        <v>2039</v>
      </c>
      <c r="AC45" s="113">
        <v>2040</v>
      </c>
      <c r="AD45" s="113">
        <v>2041</v>
      </c>
      <c r="AE45" s="113">
        <v>2042</v>
      </c>
      <c r="AF45" s="113">
        <v>2043</v>
      </c>
      <c r="AG45" s="113">
        <v>2044</v>
      </c>
      <c r="AH45" s="113">
        <v>2045</v>
      </c>
      <c r="AI45" s="113">
        <v>2046</v>
      </c>
      <c r="AJ45" s="111"/>
      <c r="AK45" s="111"/>
      <c r="AL45" s="111"/>
      <c r="AM45" s="111"/>
      <c r="AN45" s="111" t="s">
        <v>488</v>
      </c>
    </row>
    <row r="46" spans="1:40" ht="15.95" customHeight="1" thickBot="1" x14ac:dyDescent="0.3"/>
    <row r="47" spans="1:40" ht="15.95" customHeight="1" x14ac:dyDescent="0.25">
      <c r="A47" s="159" t="s">
        <v>189</v>
      </c>
      <c r="B47" s="159"/>
      <c r="C47" s="159"/>
      <c r="D47" s="159"/>
      <c r="E47" s="160" t="s">
        <v>487</v>
      </c>
      <c r="F47" s="160"/>
      <c r="G47" s="113">
        <v>2018</v>
      </c>
      <c r="H47" s="113">
        <v>2019</v>
      </c>
      <c r="I47" s="113">
        <v>2020</v>
      </c>
      <c r="J47" s="113">
        <v>2021</v>
      </c>
      <c r="K47" s="113">
        <v>2022</v>
      </c>
      <c r="L47" s="113">
        <v>2023</v>
      </c>
      <c r="M47" s="113">
        <v>2024</v>
      </c>
      <c r="N47" s="113">
        <v>2025</v>
      </c>
      <c r="O47" s="113">
        <v>2026</v>
      </c>
      <c r="P47" s="113">
        <v>2027</v>
      </c>
      <c r="Q47" s="113">
        <v>2028</v>
      </c>
      <c r="R47" s="113">
        <v>2029</v>
      </c>
      <c r="S47" s="113">
        <v>2030</v>
      </c>
      <c r="T47" s="113">
        <v>2031</v>
      </c>
      <c r="U47" s="113">
        <v>2032</v>
      </c>
      <c r="V47" s="113">
        <v>2033</v>
      </c>
      <c r="W47" s="113">
        <v>2034</v>
      </c>
      <c r="X47" s="113">
        <v>2035</v>
      </c>
      <c r="Y47" s="113">
        <v>2036</v>
      </c>
      <c r="Z47" s="113">
        <v>2037</v>
      </c>
      <c r="AA47" s="113">
        <v>2038</v>
      </c>
      <c r="AB47" s="113">
        <v>2039</v>
      </c>
      <c r="AC47" s="113">
        <v>2040</v>
      </c>
      <c r="AD47" s="113">
        <v>2041</v>
      </c>
      <c r="AE47" s="113">
        <v>2042</v>
      </c>
      <c r="AF47" s="113">
        <v>2043</v>
      </c>
      <c r="AG47" s="113">
        <v>2044</v>
      </c>
      <c r="AH47" s="113">
        <v>2045</v>
      </c>
      <c r="AI47" s="113">
        <v>2046</v>
      </c>
      <c r="AJ47" s="111"/>
      <c r="AK47" s="111"/>
      <c r="AL47" s="111"/>
      <c r="AM47" s="111"/>
      <c r="AN47" s="111" t="s">
        <v>488</v>
      </c>
    </row>
    <row r="48" spans="1:40" ht="15.95" customHeight="1" thickBot="1" x14ac:dyDescent="0.3"/>
    <row r="49" spans="1:40" ht="15.95" customHeight="1" x14ac:dyDescent="0.25">
      <c r="A49" s="161" t="s">
        <v>190</v>
      </c>
      <c r="B49" s="161"/>
      <c r="C49" s="161"/>
      <c r="D49" s="161"/>
      <c r="E49" s="160" t="s">
        <v>487</v>
      </c>
      <c r="F49" s="160"/>
      <c r="G49" s="113">
        <v>2018</v>
      </c>
      <c r="H49" s="113">
        <v>2019</v>
      </c>
      <c r="I49" s="113">
        <v>2020</v>
      </c>
      <c r="J49" s="113">
        <v>2021</v>
      </c>
      <c r="K49" s="113">
        <v>2022</v>
      </c>
      <c r="L49" s="113">
        <v>2023</v>
      </c>
      <c r="M49" s="113">
        <v>2024</v>
      </c>
      <c r="N49" s="113">
        <v>2025</v>
      </c>
      <c r="O49" s="113">
        <v>2026</v>
      </c>
      <c r="P49" s="113">
        <v>2027</v>
      </c>
      <c r="Q49" s="113">
        <v>2028</v>
      </c>
      <c r="R49" s="113">
        <v>2029</v>
      </c>
      <c r="S49" s="113">
        <v>2030</v>
      </c>
      <c r="T49" s="113">
        <v>2031</v>
      </c>
      <c r="U49" s="113">
        <v>2032</v>
      </c>
      <c r="V49" s="113">
        <v>2033</v>
      </c>
      <c r="W49" s="113">
        <v>2034</v>
      </c>
      <c r="X49" s="113">
        <v>2035</v>
      </c>
      <c r="Y49" s="113">
        <v>2036</v>
      </c>
      <c r="Z49" s="113">
        <v>2037</v>
      </c>
      <c r="AA49" s="113">
        <v>2038</v>
      </c>
      <c r="AB49" s="113">
        <v>2039</v>
      </c>
      <c r="AC49" s="113">
        <v>2040</v>
      </c>
      <c r="AD49" s="113">
        <v>2041</v>
      </c>
      <c r="AE49" s="113">
        <v>2042</v>
      </c>
      <c r="AF49" s="113">
        <v>2043</v>
      </c>
      <c r="AG49" s="113">
        <v>2044</v>
      </c>
      <c r="AH49" s="113">
        <v>2045</v>
      </c>
      <c r="AI49" s="113">
        <v>2046</v>
      </c>
      <c r="AJ49" s="111"/>
      <c r="AK49" s="111"/>
      <c r="AL49" s="111"/>
      <c r="AM49" s="111"/>
      <c r="AN49" s="111" t="s">
        <v>488</v>
      </c>
    </row>
    <row r="50" spans="1:40" ht="32.1" customHeight="1" x14ac:dyDescent="0.25">
      <c r="A50" s="156" t="s">
        <v>191</v>
      </c>
      <c r="B50" s="156"/>
      <c r="C50" s="156"/>
      <c r="D50" s="156"/>
      <c r="E50" s="157">
        <v>-11561050.310000001</v>
      </c>
      <c r="F50" s="157"/>
      <c r="G50" s="112" t="s">
        <v>489</v>
      </c>
      <c r="H50" s="22"/>
      <c r="I50" s="109"/>
      <c r="J50" s="109"/>
      <c r="K50" s="18"/>
      <c r="L50" s="19"/>
    </row>
    <row r="51" spans="1:40" ht="15.95" customHeight="1" x14ac:dyDescent="0.25">
      <c r="A51" s="156" t="s">
        <v>192</v>
      </c>
      <c r="B51" s="156"/>
      <c r="C51" s="156"/>
      <c r="D51" s="156"/>
      <c r="E51" s="158">
        <v>340.70738399999999</v>
      </c>
      <c r="F51" s="158"/>
      <c r="G51" s="112" t="s">
        <v>193</v>
      </c>
      <c r="H51" s="22"/>
      <c r="I51" s="109"/>
      <c r="J51" s="109"/>
      <c r="K51" s="18"/>
      <c r="L51" s="19"/>
    </row>
    <row r="52" spans="1:40" ht="15.95" customHeight="1" x14ac:dyDescent="0.25">
      <c r="A52" s="156" t="s">
        <v>194</v>
      </c>
      <c r="B52" s="156"/>
      <c r="C52" s="156"/>
      <c r="D52" s="156"/>
      <c r="E52" s="151" t="s">
        <v>459</v>
      </c>
      <c r="F52" s="151"/>
      <c r="G52" s="112" t="s">
        <v>195</v>
      </c>
      <c r="H52" s="22"/>
      <c r="I52" s="109"/>
      <c r="J52" s="109"/>
      <c r="K52" s="18"/>
      <c r="L52" s="19"/>
    </row>
    <row r="53" spans="1:40" ht="15.95" customHeight="1" thickBot="1" x14ac:dyDescent="0.3">
      <c r="A53" s="154" t="s">
        <v>196</v>
      </c>
      <c r="B53" s="154"/>
      <c r="C53" s="154"/>
      <c r="D53" s="154"/>
      <c r="E53" s="155" t="s">
        <v>459</v>
      </c>
      <c r="F53" s="155"/>
      <c r="G53" s="17" t="s">
        <v>195</v>
      </c>
      <c r="H53" s="23"/>
      <c r="I53" s="110"/>
      <c r="J53" s="110"/>
      <c r="K53" s="20"/>
      <c r="L53" s="21"/>
    </row>
  </sheetData>
  <mergeCells count="79">
    <mergeCell ref="A21:D21"/>
    <mergeCell ref="E21:F21"/>
    <mergeCell ref="H21:J21"/>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8:D28"/>
    <mergeCell ref="E28:F28"/>
    <mergeCell ref="A24:D24"/>
    <mergeCell ref="E24:F24"/>
    <mergeCell ref="H24:J24"/>
    <mergeCell ref="A26:D26"/>
    <mergeCell ref="E26:F26"/>
    <mergeCell ref="H26:L26"/>
    <mergeCell ref="A27:D27"/>
    <mergeCell ref="E27:F27"/>
    <mergeCell ref="K24:L24"/>
    <mergeCell ref="A25:D25"/>
    <mergeCell ref="E25:F25"/>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5:D45"/>
    <mergeCell ref="E45:F45"/>
    <mergeCell ref="A47:D47"/>
    <mergeCell ref="E47:F47"/>
    <mergeCell ref="A49:D49"/>
    <mergeCell ref="E49:F49"/>
    <mergeCell ref="A53:D53"/>
    <mergeCell ref="E53:F53"/>
    <mergeCell ref="A50:D50"/>
    <mergeCell ref="E50:F50"/>
    <mergeCell ref="A51:D51"/>
    <mergeCell ref="E51:F51"/>
    <mergeCell ref="A52:D52"/>
    <mergeCell ref="E52:F5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2" workbookViewId="0">
      <selection activeCell="C30" sqref="C30:D53"/>
    </sheetView>
  </sheetViews>
  <sheetFormatPr defaultColWidth="9" defaultRowHeight="15" x14ac:dyDescent="0.25"/>
  <cols>
    <col min="1" max="1" width="9" style="8" customWidth="1"/>
    <col min="2" max="2" width="40.85546875" style="8" customWidth="1"/>
    <col min="3" max="3" width="11.28515625" style="8" customWidth="1"/>
    <col min="4" max="4" width="11.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148</v>
      </c>
      <c r="J1" s="1" t="s">
        <v>0</v>
      </c>
    </row>
    <row r="2" spans="1:12" ht="15.95" customHeight="1" x14ac:dyDescent="0.25">
      <c r="C2" s="1" t="s">
        <v>148</v>
      </c>
      <c r="J2" s="1" t="s">
        <v>1</v>
      </c>
    </row>
    <row r="3" spans="1:12" ht="15.95" customHeight="1" x14ac:dyDescent="0.25">
      <c r="C3" s="1" t="s">
        <v>148</v>
      </c>
      <c r="J3" s="1" t="s">
        <v>2</v>
      </c>
    </row>
    <row r="4" spans="1:12" ht="15.95" customHeight="1" x14ac:dyDescent="0.25"/>
    <row r="5" spans="1:12" ht="15.95" customHeight="1" x14ac:dyDescent="0.25">
      <c r="A5" s="142" t="s">
        <v>501</v>
      </c>
      <c r="B5" s="142"/>
      <c r="C5" s="142"/>
      <c r="D5" s="142"/>
      <c r="E5" s="142"/>
      <c r="F5" s="142"/>
      <c r="G5" s="142"/>
      <c r="H5" s="142"/>
      <c r="I5" s="142"/>
      <c r="J5" s="142"/>
      <c r="K5" s="142"/>
      <c r="L5" s="142"/>
    </row>
    <row r="6" spans="1:12" ht="15.95" customHeight="1" x14ac:dyDescent="0.25"/>
    <row r="7" spans="1:12" ht="18.95" customHeight="1" x14ac:dyDescent="0.3">
      <c r="A7" s="143" t="s">
        <v>3</v>
      </c>
      <c r="B7" s="143"/>
      <c r="C7" s="143"/>
      <c r="D7" s="143"/>
      <c r="E7" s="143"/>
      <c r="F7" s="143"/>
      <c r="G7" s="143"/>
      <c r="H7" s="143"/>
      <c r="I7" s="143"/>
      <c r="J7" s="143"/>
      <c r="K7" s="143"/>
      <c r="L7" s="143"/>
    </row>
    <row r="8" spans="1:12" ht="15.95" customHeight="1" x14ac:dyDescent="0.25"/>
    <row r="9" spans="1:12" ht="15.95" customHeight="1" x14ac:dyDescent="0.25">
      <c r="A9" s="142" t="s">
        <v>465</v>
      </c>
      <c r="B9" s="142"/>
      <c r="C9" s="142"/>
      <c r="D9" s="142"/>
      <c r="E9" s="142"/>
      <c r="F9" s="142"/>
      <c r="G9" s="142"/>
      <c r="H9" s="142"/>
      <c r="I9" s="142"/>
      <c r="J9" s="142"/>
      <c r="K9" s="142"/>
      <c r="L9" s="142"/>
    </row>
    <row r="10" spans="1:12" ht="15.95" customHeight="1" x14ac:dyDescent="0.25">
      <c r="A10" s="140" t="s">
        <v>4</v>
      </c>
      <c r="B10" s="140"/>
      <c r="C10" s="140"/>
      <c r="D10" s="140"/>
      <c r="E10" s="140"/>
      <c r="F10" s="140"/>
      <c r="G10" s="140"/>
      <c r="H10" s="140"/>
      <c r="I10" s="140"/>
      <c r="J10" s="140"/>
      <c r="K10" s="140"/>
      <c r="L10" s="140"/>
    </row>
    <row r="11" spans="1:12" ht="15.95" customHeight="1" x14ac:dyDescent="0.25"/>
    <row r="12" spans="1:12" ht="15.95" customHeight="1" x14ac:dyDescent="0.25">
      <c r="A12" s="142" t="s">
        <v>469</v>
      </c>
      <c r="B12" s="142"/>
      <c r="C12" s="142"/>
      <c r="D12" s="142"/>
      <c r="E12" s="142"/>
      <c r="F12" s="142"/>
      <c r="G12" s="142"/>
      <c r="H12" s="142"/>
      <c r="I12" s="142"/>
      <c r="J12" s="142"/>
      <c r="K12" s="142"/>
      <c r="L12" s="142"/>
    </row>
    <row r="13" spans="1:12" ht="15.95" customHeight="1" x14ac:dyDescent="0.25">
      <c r="A13" s="140" t="s">
        <v>5</v>
      </c>
      <c r="B13" s="140"/>
      <c r="C13" s="140"/>
      <c r="D13" s="140"/>
      <c r="E13" s="140"/>
      <c r="F13" s="140"/>
      <c r="G13" s="140"/>
      <c r="H13" s="140"/>
      <c r="I13" s="140"/>
      <c r="J13" s="140"/>
      <c r="K13" s="140"/>
      <c r="L13" s="140"/>
    </row>
    <row r="14" spans="1:12" ht="15.95" customHeight="1" x14ac:dyDescent="0.25"/>
    <row r="15" spans="1:12" ht="32.1" customHeight="1" x14ac:dyDescent="0.25">
      <c r="A15" s="139" t="s">
        <v>6</v>
      </c>
      <c r="B15" s="139"/>
      <c r="C15" s="139"/>
      <c r="D15" s="139"/>
      <c r="E15" s="139"/>
      <c r="F15" s="139"/>
      <c r="G15" s="139"/>
      <c r="H15" s="139"/>
      <c r="I15" s="139"/>
      <c r="J15" s="139"/>
      <c r="K15" s="139"/>
      <c r="L15" s="139"/>
    </row>
    <row r="16" spans="1:12" ht="15.95" customHeight="1" x14ac:dyDescent="0.25">
      <c r="A16" s="140" t="s">
        <v>7</v>
      </c>
      <c r="B16" s="140"/>
      <c r="C16" s="140"/>
      <c r="D16" s="140"/>
      <c r="E16" s="140"/>
      <c r="F16" s="140"/>
      <c r="G16" s="140"/>
      <c r="H16" s="140"/>
      <c r="I16" s="140"/>
      <c r="J16" s="140"/>
      <c r="K16" s="140"/>
      <c r="L16" s="140"/>
    </row>
    <row r="17" spans="1:12" ht="15.95" customHeight="1" x14ac:dyDescent="0.25"/>
    <row r="18" spans="1:12" ht="18.95" customHeight="1" x14ac:dyDescent="0.3">
      <c r="A18" s="147" t="s">
        <v>197</v>
      </c>
      <c r="B18" s="147"/>
      <c r="C18" s="147"/>
      <c r="D18" s="147"/>
      <c r="E18" s="147"/>
      <c r="F18" s="147"/>
      <c r="G18" s="147"/>
      <c r="H18" s="147"/>
      <c r="I18" s="147"/>
      <c r="J18" s="147"/>
      <c r="K18" s="147"/>
      <c r="L18" s="147"/>
    </row>
    <row r="20" spans="1:12" ht="15.95" customHeight="1" x14ac:dyDescent="0.25">
      <c r="A20" s="152" t="s">
        <v>198</v>
      </c>
      <c r="B20" s="152" t="s">
        <v>199</v>
      </c>
      <c r="C20" s="151" t="s">
        <v>200</v>
      </c>
      <c r="D20" s="151"/>
      <c r="E20" s="151"/>
      <c r="F20" s="151"/>
      <c r="G20" s="152" t="s">
        <v>201</v>
      </c>
      <c r="H20" s="152" t="s">
        <v>202</v>
      </c>
      <c r="I20" s="152" t="s">
        <v>203</v>
      </c>
      <c r="J20" s="152"/>
      <c r="K20" s="152" t="s">
        <v>204</v>
      </c>
      <c r="L20" s="152"/>
    </row>
    <row r="21" spans="1:12" ht="15.95" customHeight="1" x14ac:dyDescent="0.25">
      <c r="A21" s="174"/>
      <c r="B21" s="174"/>
      <c r="C21" s="151" t="s">
        <v>205</v>
      </c>
      <c r="D21" s="151"/>
      <c r="E21" s="151" t="s">
        <v>499</v>
      </c>
      <c r="F21" s="151"/>
      <c r="G21" s="174"/>
      <c r="H21" s="174"/>
      <c r="I21" s="175"/>
      <c r="J21" s="176"/>
      <c r="K21" s="175"/>
      <c r="L21" s="176"/>
    </row>
    <row r="22" spans="1:12" ht="32.1" customHeight="1" x14ac:dyDescent="0.25">
      <c r="A22" s="153"/>
      <c r="B22" s="153"/>
      <c r="C22" s="2" t="s">
        <v>207</v>
      </c>
      <c r="D22" s="2" t="s">
        <v>208</v>
      </c>
      <c r="E22" s="2" t="s">
        <v>209</v>
      </c>
      <c r="F22" s="2" t="s">
        <v>210</v>
      </c>
      <c r="G22" s="153"/>
      <c r="H22" s="153"/>
      <c r="I22" s="177"/>
      <c r="J22" s="178"/>
      <c r="K22" s="177"/>
      <c r="L22" s="178"/>
    </row>
    <row r="23" spans="1:12" ht="15.95" customHeight="1" x14ac:dyDescent="0.25">
      <c r="A23" s="5">
        <v>1</v>
      </c>
      <c r="B23" s="5">
        <v>2</v>
      </c>
      <c r="C23" s="5">
        <v>3</v>
      </c>
      <c r="D23" s="5">
        <v>4</v>
      </c>
      <c r="E23" s="5">
        <v>7</v>
      </c>
      <c r="F23" s="5">
        <v>8</v>
      </c>
      <c r="G23" s="5">
        <v>9</v>
      </c>
      <c r="H23" s="5">
        <v>10</v>
      </c>
      <c r="I23" s="173">
        <v>11</v>
      </c>
      <c r="J23" s="173"/>
      <c r="K23" s="173">
        <v>12</v>
      </c>
      <c r="L23" s="173"/>
    </row>
    <row r="24" spans="1:12" s="26" customFormat="1" ht="15.95" customHeight="1" x14ac:dyDescent="0.25">
      <c r="A24" s="24">
        <v>1</v>
      </c>
      <c r="B24" s="25" t="s">
        <v>211</v>
      </c>
      <c r="C24" s="25"/>
      <c r="D24" s="25"/>
      <c r="E24" s="25"/>
      <c r="F24" s="25"/>
      <c r="G24" s="25"/>
      <c r="H24" s="25"/>
      <c r="I24" s="172"/>
      <c r="J24" s="172"/>
      <c r="K24" s="172"/>
      <c r="L24" s="172"/>
    </row>
    <row r="25" spans="1:12" ht="32.1" customHeight="1" x14ac:dyDescent="0.25">
      <c r="A25" s="2" t="s">
        <v>212</v>
      </c>
      <c r="B25" s="2" t="s">
        <v>213</v>
      </c>
      <c r="C25" s="2"/>
      <c r="D25" s="2"/>
      <c r="E25" s="2"/>
      <c r="F25" s="2"/>
      <c r="G25" s="27"/>
      <c r="H25" s="27"/>
      <c r="I25" s="151"/>
      <c r="J25" s="151"/>
      <c r="K25" s="151"/>
      <c r="L25" s="151"/>
    </row>
    <row r="26" spans="1:12" ht="48" customHeight="1" x14ac:dyDescent="0.25">
      <c r="A26" s="2" t="s">
        <v>214</v>
      </c>
      <c r="B26" s="2" t="s">
        <v>215</v>
      </c>
      <c r="C26" s="2"/>
      <c r="D26" s="2"/>
      <c r="E26" s="2"/>
      <c r="F26" s="2"/>
      <c r="G26" s="27"/>
      <c r="H26" s="27"/>
      <c r="I26" s="151"/>
      <c r="J26" s="151"/>
      <c r="K26" s="151"/>
      <c r="L26" s="151"/>
    </row>
    <row r="27" spans="1:12" ht="48" customHeight="1" x14ac:dyDescent="0.25">
      <c r="A27" s="2" t="s">
        <v>216</v>
      </c>
      <c r="B27" s="2" t="s">
        <v>217</v>
      </c>
      <c r="C27" s="2"/>
      <c r="D27" s="2"/>
      <c r="E27" s="2"/>
      <c r="F27" s="2"/>
      <c r="G27" s="27"/>
      <c r="H27" s="27"/>
      <c r="I27" s="151"/>
      <c r="J27" s="151"/>
      <c r="K27" s="151"/>
      <c r="L27" s="151"/>
    </row>
    <row r="28" spans="1:12" ht="32.1" customHeight="1" x14ac:dyDescent="0.25">
      <c r="A28" s="2" t="s">
        <v>218</v>
      </c>
      <c r="B28" s="2" t="s">
        <v>219</v>
      </c>
      <c r="C28" s="2"/>
      <c r="D28" s="2"/>
      <c r="E28" s="2"/>
      <c r="F28" s="2"/>
      <c r="G28" s="27"/>
      <c r="H28" s="27"/>
      <c r="I28" s="151"/>
      <c r="J28" s="151"/>
      <c r="K28" s="151"/>
      <c r="L28" s="151"/>
    </row>
    <row r="29" spans="1:12" ht="32.1" customHeight="1" x14ac:dyDescent="0.25">
      <c r="A29" s="2" t="s">
        <v>220</v>
      </c>
      <c r="B29" s="2" t="s">
        <v>221</v>
      </c>
      <c r="C29" s="2"/>
      <c r="D29" s="2"/>
      <c r="E29" s="2"/>
      <c r="F29" s="2"/>
      <c r="G29" s="27"/>
      <c r="H29" s="27"/>
      <c r="I29" s="151"/>
      <c r="J29" s="151"/>
      <c r="K29" s="151"/>
      <c r="L29" s="151"/>
    </row>
    <row r="30" spans="1:12" ht="32.1" customHeight="1" x14ac:dyDescent="0.25">
      <c r="A30" s="2" t="s">
        <v>222</v>
      </c>
      <c r="B30" s="2" t="s">
        <v>223</v>
      </c>
      <c r="C30" s="117" t="s">
        <v>224</v>
      </c>
      <c r="D30" s="117" t="s">
        <v>224</v>
      </c>
      <c r="E30" s="2" t="s">
        <v>224</v>
      </c>
      <c r="F30" s="2" t="s">
        <v>224</v>
      </c>
      <c r="G30" s="27"/>
      <c r="H30" s="27"/>
      <c r="I30" s="151"/>
      <c r="J30" s="151"/>
      <c r="K30" s="151"/>
      <c r="L30" s="151"/>
    </row>
    <row r="31" spans="1:12" ht="32.1" customHeight="1" x14ac:dyDescent="0.25">
      <c r="A31" s="2" t="s">
        <v>225</v>
      </c>
      <c r="B31" s="2" t="s">
        <v>226</v>
      </c>
      <c r="C31" s="117" t="s">
        <v>227</v>
      </c>
      <c r="D31" s="117" t="s">
        <v>227</v>
      </c>
      <c r="E31" s="2" t="s">
        <v>227</v>
      </c>
      <c r="F31" s="2" t="s">
        <v>227</v>
      </c>
      <c r="G31" s="27"/>
      <c r="H31" s="27"/>
      <c r="I31" s="151"/>
      <c r="J31" s="151"/>
      <c r="K31" s="151"/>
      <c r="L31" s="151"/>
    </row>
    <row r="32" spans="1:12" ht="32.1" customHeight="1" x14ac:dyDescent="0.25">
      <c r="A32" s="2" t="s">
        <v>228</v>
      </c>
      <c r="B32" s="2" t="s">
        <v>229</v>
      </c>
      <c r="C32" s="117"/>
      <c r="D32" s="117"/>
      <c r="E32" s="2"/>
      <c r="F32" s="2"/>
      <c r="G32" s="27"/>
      <c r="H32" s="27"/>
      <c r="I32" s="151"/>
      <c r="J32" s="151"/>
      <c r="K32" s="151"/>
      <c r="L32" s="151"/>
    </row>
    <row r="33" spans="1:12" ht="48" customHeight="1" x14ac:dyDescent="0.25">
      <c r="A33" s="2" t="s">
        <v>230</v>
      </c>
      <c r="B33" s="2" t="s">
        <v>231</v>
      </c>
      <c r="C33" s="117"/>
      <c r="D33" s="117"/>
      <c r="E33" s="2"/>
      <c r="F33" s="2"/>
      <c r="G33" s="27"/>
      <c r="H33" s="27"/>
      <c r="I33" s="151"/>
      <c r="J33" s="151"/>
      <c r="K33" s="151"/>
      <c r="L33" s="151"/>
    </row>
    <row r="34" spans="1:12" ht="32.1" customHeight="1" x14ac:dyDescent="0.25">
      <c r="A34" s="2" t="s">
        <v>232</v>
      </c>
      <c r="B34" s="2" t="s">
        <v>233</v>
      </c>
      <c r="C34" s="117" t="s">
        <v>234</v>
      </c>
      <c r="D34" s="117" t="s">
        <v>234</v>
      </c>
      <c r="E34" s="2" t="s">
        <v>234</v>
      </c>
      <c r="F34" s="2" t="s">
        <v>234</v>
      </c>
      <c r="G34" s="27"/>
      <c r="H34" s="27"/>
      <c r="I34" s="151"/>
      <c r="J34" s="151"/>
      <c r="K34" s="151"/>
      <c r="L34" s="151"/>
    </row>
    <row r="35" spans="1:12" ht="32.1" customHeight="1" x14ac:dyDescent="0.25">
      <c r="A35" s="2" t="s">
        <v>235</v>
      </c>
      <c r="B35" s="2" t="s">
        <v>236</v>
      </c>
      <c r="C35" s="117"/>
      <c r="D35" s="117"/>
      <c r="E35" s="2"/>
      <c r="F35" s="2"/>
      <c r="G35" s="27"/>
      <c r="H35" s="27"/>
      <c r="I35" s="151"/>
      <c r="J35" s="151"/>
      <c r="K35" s="151"/>
      <c r="L35" s="151"/>
    </row>
    <row r="36" spans="1:12" ht="78.95" customHeight="1" x14ac:dyDescent="0.25">
      <c r="A36" s="2" t="s">
        <v>237</v>
      </c>
      <c r="B36" s="2" t="s">
        <v>238</v>
      </c>
      <c r="C36" s="117"/>
      <c r="D36" s="117"/>
      <c r="E36" s="2"/>
      <c r="F36" s="2"/>
      <c r="G36" s="27"/>
      <c r="H36" s="27"/>
      <c r="I36" s="151"/>
      <c r="J36" s="151"/>
      <c r="K36" s="151"/>
      <c r="L36" s="151"/>
    </row>
    <row r="37" spans="1:12" s="26" customFormat="1" ht="15.95" customHeight="1" x14ac:dyDescent="0.25">
      <c r="A37" s="24">
        <v>2</v>
      </c>
      <c r="B37" s="25" t="s">
        <v>239</v>
      </c>
      <c r="C37" s="118"/>
      <c r="D37" s="118"/>
      <c r="E37" s="25"/>
      <c r="F37" s="25"/>
      <c r="G37" s="25"/>
      <c r="H37" s="25"/>
      <c r="I37" s="172"/>
      <c r="J37" s="172"/>
      <c r="K37" s="172"/>
      <c r="L37" s="172"/>
    </row>
    <row r="38" spans="1:12" ht="63" customHeight="1" x14ac:dyDescent="0.25">
      <c r="A38" s="2" t="s">
        <v>240</v>
      </c>
      <c r="B38" s="2" t="s">
        <v>241</v>
      </c>
      <c r="C38" s="117" t="s">
        <v>242</v>
      </c>
      <c r="D38" s="117" t="s">
        <v>242</v>
      </c>
      <c r="E38" s="2" t="s">
        <v>242</v>
      </c>
      <c r="F38" s="2" t="s">
        <v>242</v>
      </c>
      <c r="G38" s="27"/>
      <c r="H38" s="27"/>
      <c r="I38" s="151"/>
      <c r="J38" s="151"/>
      <c r="K38" s="151"/>
      <c r="L38" s="151"/>
    </row>
    <row r="39" spans="1:12" ht="32.1" customHeight="1" x14ac:dyDescent="0.25">
      <c r="A39" s="2" t="s">
        <v>243</v>
      </c>
      <c r="B39" s="2" t="s">
        <v>244</v>
      </c>
      <c r="C39" s="117" t="s">
        <v>245</v>
      </c>
      <c r="D39" s="117" t="s">
        <v>246</v>
      </c>
      <c r="E39" s="2" t="s">
        <v>245</v>
      </c>
      <c r="F39" s="2" t="s">
        <v>246</v>
      </c>
      <c r="G39" s="27"/>
      <c r="H39" s="27"/>
      <c r="I39" s="151"/>
      <c r="J39" s="151"/>
      <c r="K39" s="151"/>
      <c r="L39" s="151"/>
    </row>
    <row r="40" spans="1:12" s="26" customFormat="1" ht="32.1" customHeight="1" x14ac:dyDescent="0.25">
      <c r="A40" s="24">
        <v>3</v>
      </c>
      <c r="B40" s="25" t="s">
        <v>247</v>
      </c>
      <c r="C40" s="117"/>
      <c r="D40" s="117"/>
      <c r="E40" s="2"/>
      <c r="F40" s="2"/>
      <c r="G40" s="2"/>
      <c r="H40" s="2"/>
      <c r="I40" s="2"/>
      <c r="K40" s="2"/>
    </row>
    <row r="41" spans="1:12" ht="32.1" customHeight="1" x14ac:dyDescent="0.25">
      <c r="A41" s="2" t="s">
        <v>248</v>
      </c>
      <c r="B41" s="2" t="s">
        <v>249</v>
      </c>
      <c r="C41" s="117" t="s">
        <v>245</v>
      </c>
      <c r="D41" s="117" t="s">
        <v>250</v>
      </c>
      <c r="E41" s="2" t="s">
        <v>245</v>
      </c>
      <c r="F41" s="2" t="s">
        <v>250</v>
      </c>
      <c r="G41" s="27"/>
      <c r="H41" s="27"/>
      <c r="I41" s="151"/>
      <c r="J41" s="151"/>
      <c r="K41" s="151"/>
      <c r="L41" s="151"/>
    </row>
    <row r="42" spans="1:12" ht="63" customHeight="1" x14ac:dyDescent="0.25">
      <c r="A42" s="2" t="s">
        <v>251</v>
      </c>
      <c r="B42" s="2" t="s">
        <v>252</v>
      </c>
      <c r="C42" s="117"/>
      <c r="D42" s="117"/>
      <c r="E42" s="2"/>
      <c r="F42" s="2"/>
      <c r="G42" s="27"/>
      <c r="H42" s="27"/>
      <c r="I42" s="151"/>
      <c r="J42" s="151"/>
      <c r="K42" s="151"/>
      <c r="L42" s="151"/>
    </row>
    <row r="43" spans="1:12" ht="63" customHeight="1" x14ac:dyDescent="0.25">
      <c r="A43" s="2" t="s">
        <v>253</v>
      </c>
      <c r="B43" s="2" t="s">
        <v>254</v>
      </c>
      <c r="C43" s="117"/>
      <c r="D43" s="117"/>
      <c r="E43" s="2"/>
      <c r="F43" s="2"/>
      <c r="G43" s="27"/>
      <c r="H43" s="27"/>
      <c r="I43" s="151"/>
      <c r="J43" s="151"/>
      <c r="K43" s="151"/>
      <c r="L43" s="151"/>
    </row>
    <row r="44" spans="1:12" ht="63" customHeight="1" x14ac:dyDescent="0.25">
      <c r="A44" s="2" t="s">
        <v>255</v>
      </c>
      <c r="B44" s="2" t="s">
        <v>256</v>
      </c>
      <c r="C44" s="117"/>
      <c r="D44" s="117"/>
      <c r="E44" s="2"/>
      <c r="F44" s="2"/>
      <c r="G44" s="27"/>
      <c r="H44" s="27"/>
      <c r="I44" s="151"/>
      <c r="J44" s="151"/>
      <c r="K44" s="151"/>
      <c r="L44" s="151"/>
    </row>
    <row r="45" spans="1:12" ht="141.94999999999999" customHeight="1" x14ac:dyDescent="0.25">
      <c r="A45" s="2" t="s">
        <v>257</v>
      </c>
      <c r="B45" s="2" t="s">
        <v>258</v>
      </c>
      <c r="C45" s="117"/>
      <c r="D45" s="117"/>
      <c r="E45" s="2"/>
      <c r="F45" s="2"/>
      <c r="G45" s="27"/>
      <c r="H45" s="27"/>
      <c r="I45" s="151"/>
      <c r="J45" s="151"/>
      <c r="K45" s="151"/>
      <c r="L45" s="151"/>
    </row>
    <row r="46" spans="1:12" ht="32.1" customHeight="1" x14ac:dyDescent="0.25">
      <c r="A46" s="2" t="s">
        <v>259</v>
      </c>
      <c r="B46" s="2" t="s">
        <v>260</v>
      </c>
      <c r="C46" s="117" t="s">
        <v>261</v>
      </c>
      <c r="D46" s="117" t="s">
        <v>262</v>
      </c>
      <c r="E46" s="2" t="s">
        <v>261</v>
      </c>
      <c r="F46" s="2" t="s">
        <v>262</v>
      </c>
      <c r="G46" s="27"/>
      <c r="H46" s="27"/>
      <c r="I46" s="151"/>
      <c r="J46" s="151"/>
      <c r="K46" s="151"/>
      <c r="L46" s="151"/>
    </row>
    <row r="47" spans="1:12" s="26" customFormat="1" ht="15.95" customHeight="1" x14ac:dyDescent="0.25">
      <c r="A47" s="24">
        <v>4</v>
      </c>
      <c r="B47" s="25" t="s">
        <v>263</v>
      </c>
      <c r="C47" s="117"/>
      <c r="D47" s="117"/>
      <c r="E47" s="2"/>
      <c r="F47" s="2"/>
      <c r="G47" s="2"/>
      <c r="H47" s="2"/>
      <c r="I47" s="151"/>
      <c r="J47" s="151"/>
      <c r="K47" s="151"/>
      <c r="L47" s="151"/>
    </row>
    <row r="48" spans="1:12" ht="32.1" customHeight="1" x14ac:dyDescent="0.25">
      <c r="A48" s="2" t="s">
        <v>264</v>
      </c>
      <c r="B48" s="2" t="s">
        <v>265</v>
      </c>
      <c r="C48" s="64">
        <v>45922</v>
      </c>
      <c r="D48" s="64">
        <v>45925</v>
      </c>
      <c r="E48" s="64">
        <v>45922</v>
      </c>
      <c r="F48" s="64">
        <v>45925</v>
      </c>
      <c r="G48" s="27"/>
      <c r="H48" s="27"/>
      <c r="I48" s="151"/>
      <c r="J48" s="151"/>
      <c r="K48" s="151"/>
      <c r="L48" s="151"/>
    </row>
    <row r="49" spans="1:12" ht="78.95" customHeight="1" x14ac:dyDescent="0.25">
      <c r="A49" s="2" t="s">
        <v>266</v>
      </c>
      <c r="B49" s="2" t="s">
        <v>267</v>
      </c>
      <c r="C49" s="117"/>
      <c r="D49" s="117"/>
      <c r="E49" s="2"/>
      <c r="F49" s="2"/>
      <c r="G49" s="27"/>
      <c r="H49" s="27"/>
      <c r="I49" s="151"/>
      <c r="J49" s="151"/>
      <c r="K49" s="151"/>
      <c r="L49" s="151"/>
    </row>
    <row r="50" spans="1:12" ht="48" customHeight="1" x14ac:dyDescent="0.25">
      <c r="A50" s="2" t="s">
        <v>268</v>
      </c>
      <c r="B50" s="2" t="s">
        <v>269</v>
      </c>
      <c r="C50" s="117"/>
      <c r="D50" s="117"/>
      <c r="E50" s="2"/>
      <c r="F50" s="2"/>
      <c r="G50" s="27"/>
      <c r="H50" s="27"/>
      <c r="I50" s="151"/>
      <c r="J50" s="151"/>
      <c r="K50" s="151"/>
      <c r="L50" s="151"/>
    </row>
    <row r="51" spans="1:12" ht="48" customHeight="1" x14ac:dyDescent="0.25">
      <c r="A51" s="2" t="s">
        <v>270</v>
      </c>
      <c r="B51" s="2" t="s">
        <v>271</v>
      </c>
      <c r="C51" s="117"/>
      <c r="D51" s="117"/>
      <c r="E51" s="2"/>
      <c r="F51" s="2"/>
      <c r="G51" s="27"/>
      <c r="H51" s="27"/>
      <c r="I51" s="151"/>
      <c r="J51" s="151"/>
      <c r="K51" s="151"/>
      <c r="L51" s="151"/>
    </row>
    <row r="52" spans="1:12" ht="32.1" customHeight="1" x14ac:dyDescent="0.25">
      <c r="A52" s="2" t="s">
        <v>272</v>
      </c>
      <c r="B52" s="2" t="s">
        <v>273</v>
      </c>
      <c r="C52" s="117" t="s">
        <v>274</v>
      </c>
      <c r="D52" s="117" t="s">
        <v>274</v>
      </c>
      <c r="E52" s="2" t="s">
        <v>274</v>
      </c>
      <c r="F52" s="2" t="s">
        <v>274</v>
      </c>
      <c r="G52" s="27"/>
      <c r="H52" s="27"/>
      <c r="I52" s="151"/>
      <c r="J52" s="151"/>
      <c r="K52" s="151"/>
      <c r="L52" s="151"/>
    </row>
    <row r="53" spans="1:12" ht="32.1" customHeight="1" x14ac:dyDescent="0.25">
      <c r="A53" s="2" t="s">
        <v>275</v>
      </c>
      <c r="B53" s="2" t="s">
        <v>276</v>
      </c>
      <c r="C53" s="117"/>
      <c r="D53" s="117"/>
      <c r="E53" s="2"/>
      <c r="F53" s="2"/>
      <c r="G53" s="27"/>
      <c r="H53" s="27"/>
      <c r="I53" s="151"/>
      <c r="J53" s="151"/>
      <c r="K53" s="151"/>
      <c r="L53" s="151"/>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 (2)</vt:lpstr>
      <vt:lpstr>7. Паспорт отчет о закупке  (2</vt:lpstr>
      <vt:lpstr>8. Общие сведения  </vt:lpstr>
      <vt:lpstr>'6.2. Паспорт фин осв ввод (2)'!Область_печати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Боцакова Анна Сергеевна</cp:lastModifiedBy>
  <dcterms:created xsi:type="dcterms:W3CDTF">2018-01-17T08:50:25Z</dcterms:created>
  <dcterms:modified xsi:type="dcterms:W3CDTF">2019-04-13T11:16:53Z</dcterms:modified>
</cp:coreProperties>
</file>